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35" sheetId="1" r:id="rId1"/>
    <sheet name="datasheet (2)" sheetId="2" r:id="rId2"/>
  </sheets>
  <definedNames>
    <definedName name="_xlnm.Print_Area" localSheetId="0">'35'!$A$1:$J$55</definedName>
    <definedName name="_xlnm.Print_Area" localSheetId="1">'datasheet (2)'!$A$1:$M$67</definedName>
  </definedNames>
  <calcPr fullCalcOnLoad="1"/>
</workbook>
</file>

<file path=xl/sharedStrings.xml><?xml version="1.0" encoding="utf-8"?>
<sst xmlns="http://schemas.openxmlformats.org/spreadsheetml/2006/main" count="85" uniqueCount="40">
  <si>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</si>
  <si>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</si>
  <si>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</si>
  <si>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</si>
  <si>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</si>
  <si>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</si>
  <si>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</si>
  <si>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</si>
  <si>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</si>
  <si>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</si>
  <si>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</si>
  <si>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</si>
  <si>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</si>
  <si>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</si>
  <si>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</si>
  <si>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</si>
  <si>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</si>
  <si>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</si>
  <si>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</si>
  <si>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</si>
  <si>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</si>
  <si>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</si>
  <si>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</si>
  <si>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</si>
  <si>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</si>
  <si>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</si>
  <si>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</si>
  <si>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</si>
  <si>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</si>
  <si>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</si>
  <si>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CW</t>
  </si>
  <si>
    <t>Best</t>
  </si>
  <si>
    <t>Flat Plate</t>
  </si>
  <si>
    <t>ACS</t>
  </si>
  <si>
    <t>Position</t>
  </si>
  <si>
    <t>Static Pcor</t>
  </si>
  <si>
    <t>890200-34</t>
  </si>
  <si>
    <t>Total P</t>
  </si>
  <si>
    <t>Total Eff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</si>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</sst>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5">
    <font>
      <sz val="10"/>
      <name val="Arial"/>
      <family val="0"/>
    </font>
    <font>
      <b/>
      <sz val="10"/>
      <name val="Arial"/>
      <family val="2"/>
    </font>
    <font>
      <b/>
      <sz val="15.25"/>
      <name val="Arial"/>
      <family val="2"/>
    </font>
    <font>
      <sz val="11.5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3965"/>
          <c:w val="0.91075"/>
          <c:h val="0.603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10476.94357418177</c:v>
                </c:pt>
                <c:pt idx="2">
                  <c:v>15754.0651034379</c:v>
                </c:pt>
                <c:pt idx="3">
                  <c:v>23675.07080280844</c:v>
                </c:pt>
                <c:pt idx="4">
                  <c:v>26072.676147974245</c:v>
                </c:pt>
                <c:pt idx="5">
                  <c:v>30500.77255177589</c:v>
                </c:pt>
                <c:pt idx="6">
                  <c:v>31814.134924967148</c:v>
                </c:pt>
                <c:pt idx="7">
                  <c:v>39626.800314637614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97.01715014529728</c:v>
                </c:pt>
                <c:pt idx="1">
                  <c:v>77.85036871379454</c:v>
                </c:pt>
                <c:pt idx="2">
                  <c:v>69.96054819559194</c:v>
                </c:pt>
                <c:pt idx="3">
                  <c:v>69.37508723054525</c:v>
                </c:pt>
                <c:pt idx="4">
                  <c:v>66.91123682049576</c:v>
                </c:pt>
                <c:pt idx="5">
                  <c:v>61.422896580969436</c:v>
                </c:pt>
                <c:pt idx="6">
                  <c:v>61.741482631347196</c:v>
                </c:pt>
                <c:pt idx="7">
                  <c:v>71.50486088129874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9603.864942999959</c:v>
                </c:pt>
                <c:pt idx="2">
                  <c:v>14441.226344818077</c:v>
                </c:pt>
                <c:pt idx="3">
                  <c:v>21702.14823590774</c:v>
                </c:pt>
                <c:pt idx="4">
                  <c:v>23899.95313564306</c:v>
                </c:pt>
                <c:pt idx="5">
                  <c:v>27959.041505794572</c:v>
                </c:pt>
                <c:pt idx="6">
                  <c:v>29162.957014553223</c:v>
                </c:pt>
                <c:pt idx="7">
                  <c:v>36324.56695508448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74.72790905288815</c:v>
                </c:pt>
                <c:pt idx="1">
                  <c:v>59.964606920173935</c:v>
                </c:pt>
                <c:pt idx="2">
                  <c:v>53.88743613908154</c:v>
                </c:pt>
                <c:pt idx="3">
                  <c:v>53.4364821202869</c:v>
                </c:pt>
                <c:pt idx="4">
                  <c:v>51.53868993523142</c:v>
                </c:pt>
                <c:pt idx="5">
                  <c:v>47.311270456753675</c:v>
                </c:pt>
                <c:pt idx="6">
                  <c:v>47.55666283699256</c:v>
                </c:pt>
                <c:pt idx="7">
                  <c:v>55.076950134842974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8730.786311818143</c:v>
                </c:pt>
                <c:pt idx="2">
                  <c:v>13128.38758619825</c:v>
                </c:pt>
                <c:pt idx="3">
                  <c:v>19729.225669007035</c:v>
                </c:pt>
                <c:pt idx="4">
                  <c:v>21727.23012331187</c:v>
                </c:pt>
                <c:pt idx="5">
                  <c:v>25417.310459813245</c:v>
                </c:pt>
                <c:pt idx="6">
                  <c:v>26511.779104139292</c:v>
                </c:pt>
                <c:pt idx="7">
                  <c:v>33022.333595531345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56.144184111861854</c:v>
                </c:pt>
                <c:pt idx="1">
                  <c:v>45.05229670937184</c:v>
                </c:pt>
                <c:pt idx="2">
                  <c:v>40.48642835393052</c:v>
                </c:pt>
                <c:pt idx="3">
                  <c:v>40.14761992508406</c:v>
                </c:pt>
                <c:pt idx="4">
                  <c:v>38.72178056741653</c:v>
                </c:pt>
                <c:pt idx="5">
                  <c:v>35.54565774361657</c:v>
                </c:pt>
                <c:pt idx="6">
                  <c:v>35.73002467091852</c:v>
                </c:pt>
                <c:pt idx="7">
                  <c:v>41.380127824825664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7857.707680636329</c:v>
                </c:pt>
                <c:pt idx="2">
                  <c:v>11815.548827578426</c:v>
                </c:pt>
                <c:pt idx="3">
                  <c:v>17756.303102106333</c:v>
                </c:pt>
                <c:pt idx="4">
                  <c:v>19554.507110980685</c:v>
                </c:pt>
                <c:pt idx="5">
                  <c:v>22875.57941383192</c:v>
                </c:pt>
                <c:pt idx="6">
                  <c:v>23860.601193725364</c:v>
                </c:pt>
                <c:pt idx="7">
                  <c:v>29720.10023597821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40.9291102175473</c:v>
                </c:pt>
                <c:pt idx="1">
                  <c:v>32.84312430113207</c:v>
                </c:pt>
                <c:pt idx="2">
                  <c:v>29.514606270015353</c:v>
                </c:pt>
                <c:pt idx="3">
                  <c:v>29.267614925386283</c:v>
                </c:pt>
                <c:pt idx="4">
                  <c:v>28.228178033646653</c:v>
                </c:pt>
                <c:pt idx="5">
                  <c:v>25.912784495096485</c:v>
                </c:pt>
                <c:pt idx="6">
                  <c:v>26.0471879850996</c:v>
                </c:pt>
                <c:pt idx="7">
                  <c:v>30.166113184297913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6984.629049454515</c:v>
                </c:pt>
                <c:pt idx="2">
                  <c:v>10502.7100689586</c:v>
                </c:pt>
                <c:pt idx="3">
                  <c:v>15783.38053520563</c:v>
                </c:pt>
                <c:pt idx="4">
                  <c:v>17381.784098649496</c:v>
                </c:pt>
                <c:pt idx="5">
                  <c:v>20333.848367850598</c:v>
                </c:pt>
                <c:pt idx="6">
                  <c:v>21209.423283311437</c:v>
                </c:pt>
                <c:pt idx="7">
                  <c:v>26417.866876425076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28.745822265273276</c:v>
                </c:pt>
                <c:pt idx="1">
                  <c:v>23.066775915198388</c:v>
                </c:pt>
                <c:pt idx="2">
                  <c:v>20.72905131721243</c:v>
                </c:pt>
                <c:pt idx="3">
                  <c:v>20.555581401643042</c:v>
                </c:pt>
                <c:pt idx="4">
                  <c:v>19.82555165051727</c:v>
                </c:pt>
                <c:pt idx="5">
                  <c:v>18.19937676473169</c:v>
                </c:pt>
                <c:pt idx="6">
                  <c:v>18.293772631510286</c:v>
                </c:pt>
                <c:pt idx="7">
                  <c:v>21.186625446310746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6111.5504182727</c:v>
                </c:pt>
                <c:pt idx="2">
                  <c:v>9189.871310338774</c:v>
                </c:pt>
                <c:pt idx="3">
                  <c:v>13810.457968304923</c:v>
                </c:pt>
                <c:pt idx="4">
                  <c:v>15209.061086318308</c:v>
                </c:pt>
                <c:pt idx="5">
                  <c:v>17792.11732186927</c:v>
                </c:pt>
                <c:pt idx="6">
                  <c:v>18558.2453728975</c:v>
                </c:pt>
                <c:pt idx="7">
                  <c:v>23115.63351687194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19.25745515036861</c:v>
                </c:pt>
                <c:pt idx="1">
                  <c:v>15.452937771314536</c:v>
                </c:pt>
                <c:pt idx="2">
                  <c:v>13.886844925398165</c:v>
                </c:pt>
                <c:pt idx="3">
                  <c:v>13.77063363430383</c:v>
                </c:pt>
                <c:pt idx="4">
                  <c:v>13.281570734623866</c:v>
                </c:pt>
                <c:pt idx="5">
                  <c:v>12.192160606060481</c:v>
                </c:pt>
                <c:pt idx="6">
                  <c:v>12.255398462125049</c:v>
                </c:pt>
                <c:pt idx="7">
                  <c:v>14.1933838439152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(2)'!$A$63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(2)'!$D$63:$K$63</c:f>
              <c:numCache>
                <c:ptCount val="8"/>
                <c:pt idx="0">
                  <c:v>0</c:v>
                </c:pt>
                <c:pt idx="1">
                  <c:v>5238.471787090885</c:v>
                </c:pt>
                <c:pt idx="2">
                  <c:v>7877.03255171895</c:v>
                </c:pt>
                <c:pt idx="3">
                  <c:v>11837.53540140422</c:v>
                </c:pt>
                <c:pt idx="4">
                  <c:v>13036.338073987123</c:v>
                </c:pt>
                <c:pt idx="5">
                  <c:v>15250.386275887946</c:v>
                </c:pt>
                <c:pt idx="6">
                  <c:v>15907.067462483574</c:v>
                </c:pt>
                <c:pt idx="7">
                  <c:v>19813.400157318807</c:v>
                </c:pt>
              </c:numCache>
            </c:numRef>
          </c:xVal>
          <c:yVal>
            <c:numRef>
              <c:f>'datasheet (2)'!$D$65:$K$65</c:f>
              <c:numCache>
                <c:ptCount val="8"/>
                <c:pt idx="0">
                  <c:v>12.12714376816216</c:v>
                </c:pt>
                <c:pt idx="1">
                  <c:v>9.731296089224317</c:v>
                </c:pt>
                <c:pt idx="2">
                  <c:v>8.745068524448993</c:v>
                </c:pt>
                <c:pt idx="3">
                  <c:v>8.671885903818156</c:v>
                </c:pt>
                <c:pt idx="4">
                  <c:v>8.36390460256197</c:v>
                </c:pt>
                <c:pt idx="5">
                  <c:v>7.6778620726211795</c:v>
                </c:pt>
                <c:pt idx="6">
                  <c:v>7.7176853289183995</c:v>
                </c:pt>
                <c:pt idx="7">
                  <c:v>8.938107610162342</c:v>
                </c:pt>
              </c:numCache>
            </c:numRef>
          </c:yVal>
          <c:smooth val="0"/>
        </c:ser>
        <c:axId val="64651661"/>
        <c:axId val="44994038"/>
      </c:scatterChart>
      <c:valAx>
        <c:axId val="6465166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in"/>
        <c:tickLblPos val="nextTo"/>
        <c:crossAx val="44994038"/>
        <c:crosses val="autoZero"/>
        <c:crossBetween val="midCat"/>
        <c:dispUnits/>
      </c:valAx>
      <c:valAx>
        <c:axId val="44994038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nextTo"/>
        <c:crossAx val="64651661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7025"/>
          <c:w val="0.9355"/>
          <c:h val="0.753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10476.94357418177</c:v>
                </c:pt>
                <c:pt idx="2">
                  <c:v>15754.0651034379</c:v>
                </c:pt>
                <c:pt idx="3">
                  <c:v>23675.07080280844</c:v>
                </c:pt>
                <c:pt idx="4">
                  <c:v>26072.676147974245</c:v>
                </c:pt>
                <c:pt idx="5">
                  <c:v>30500.77255177589</c:v>
                </c:pt>
                <c:pt idx="6">
                  <c:v>31814.134924967148</c:v>
                </c:pt>
                <c:pt idx="7">
                  <c:v>39626.800314637614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13.547011271379233</c:v>
                </c:pt>
                <c:pt idx="1">
                  <c:v>10.369753221539419</c:v>
                </c:pt>
                <c:pt idx="2">
                  <c:v>8.51855594198131</c:v>
                </c:pt>
                <c:pt idx="3">
                  <c:v>6.859920371568753</c:v>
                </c:pt>
                <c:pt idx="4">
                  <c:v>6.085425976725187</c:v>
                </c:pt>
                <c:pt idx="5">
                  <c:v>5.114989619377162</c:v>
                </c:pt>
                <c:pt idx="6">
                  <c:v>4.389009978576121</c:v>
                </c:pt>
                <c:pt idx="7">
                  <c:v>2.6245441372593157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9603.864942999959</c:v>
                </c:pt>
                <c:pt idx="2">
                  <c:v>14441.226344818077</c:v>
                </c:pt>
                <c:pt idx="3">
                  <c:v>21702.14823590774</c:v>
                </c:pt>
                <c:pt idx="4">
                  <c:v>23899.95313564306</c:v>
                </c:pt>
                <c:pt idx="5">
                  <c:v>27959.041505794572</c:v>
                </c:pt>
                <c:pt idx="6">
                  <c:v>29162.957014553223</c:v>
                </c:pt>
                <c:pt idx="7">
                  <c:v>36324.56695508448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11.383252526645052</c:v>
                </c:pt>
                <c:pt idx="1">
                  <c:v>8.713473193099096</c:v>
                </c:pt>
                <c:pt idx="2">
                  <c:v>7.157953256803742</c:v>
                </c:pt>
                <c:pt idx="3">
                  <c:v>5.7642386455543</c:v>
                </c:pt>
                <c:pt idx="4">
                  <c:v>5.113448216553804</c:v>
                </c:pt>
                <c:pt idx="5">
                  <c:v>4.298012110726643</c:v>
                </c:pt>
                <c:pt idx="6">
                  <c:v>3.687987551442436</c:v>
                </c:pt>
                <c:pt idx="7">
                  <c:v>2.2053461153359533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8730.786311818143</c:v>
                </c:pt>
                <c:pt idx="2">
                  <c:v>13128.38758619825</c:v>
                </c:pt>
                <c:pt idx="3">
                  <c:v>19729.225669007035</c:v>
                </c:pt>
                <c:pt idx="4">
                  <c:v>21727.23012331187</c:v>
                </c:pt>
                <c:pt idx="5">
                  <c:v>25417.310459813245</c:v>
                </c:pt>
                <c:pt idx="6">
                  <c:v>26511.779104139292</c:v>
                </c:pt>
                <c:pt idx="7">
                  <c:v>33022.333595531345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9.407646716235579</c:v>
                </c:pt>
                <c:pt idx="1">
                  <c:v>7.20121751495793</c:v>
                </c:pt>
                <c:pt idx="2">
                  <c:v>5.9156638485981325</c:v>
                </c:pt>
                <c:pt idx="3">
                  <c:v>4.76383359136719</c:v>
                </c:pt>
                <c:pt idx="4">
                  <c:v>4.225990261614713</c:v>
                </c:pt>
                <c:pt idx="5">
                  <c:v>3.5520761245674732</c:v>
                </c:pt>
                <c:pt idx="6">
                  <c:v>3.0479235962334177</c:v>
                </c:pt>
                <c:pt idx="7">
                  <c:v>1.8226000953189694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7857.707680636329</c:v>
                </c:pt>
                <c:pt idx="2">
                  <c:v>11815.548827578426</c:v>
                </c:pt>
                <c:pt idx="3">
                  <c:v>17756.303102106333</c:v>
                </c:pt>
                <c:pt idx="4">
                  <c:v>19554.507110980685</c:v>
                </c:pt>
                <c:pt idx="5">
                  <c:v>22875.57941383192</c:v>
                </c:pt>
                <c:pt idx="6">
                  <c:v>23860.601193725364</c:v>
                </c:pt>
                <c:pt idx="7">
                  <c:v>29720.10023597821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7.62019384015082</c:v>
                </c:pt>
                <c:pt idx="1">
                  <c:v>5.832986187115924</c:v>
                </c:pt>
                <c:pt idx="2">
                  <c:v>4.791687717364487</c:v>
                </c:pt>
                <c:pt idx="3">
                  <c:v>3.858705209007424</c:v>
                </c:pt>
                <c:pt idx="4">
                  <c:v>3.4230521119079182</c:v>
                </c:pt>
                <c:pt idx="5">
                  <c:v>2.8771816608996534</c:v>
                </c:pt>
                <c:pt idx="6">
                  <c:v>2.4688181129490685</c:v>
                </c:pt>
                <c:pt idx="7">
                  <c:v>1.4763060772083654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6984.629049454515</c:v>
                </c:pt>
                <c:pt idx="2">
                  <c:v>10502.7100689586</c:v>
                </c:pt>
                <c:pt idx="3">
                  <c:v>15783.38053520563</c:v>
                </c:pt>
                <c:pt idx="4">
                  <c:v>17381.784098649496</c:v>
                </c:pt>
                <c:pt idx="5">
                  <c:v>20333.848367850598</c:v>
                </c:pt>
                <c:pt idx="6">
                  <c:v>21209.423283311437</c:v>
                </c:pt>
                <c:pt idx="7">
                  <c:v>26417.866876425076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6.020893898390772</c:v>
                </c:pt>
                <c:pt idx="1">
                  <c:v>4.608779209573076</c:v>
                </c:pt>
                <c:pt idx="2">
                  <c:v>3.7860248631028055</c:v>
                </c:pt>
                <c:pt idx="3">
                  <c:v>3.048853498475002</c:v>
                </c:pt>
                <c:pt idx="4">
                  <c:v>2.704633767433417</c:v>
                </c:pt>
                <c:pt idx="5">
                  <c:v>2.2733287197231835</c:v>
                </c:pt>
                <c:pt idx="6">
                  <c:v>1.9506711015893876</c:v>
                </c:pt>
                <c:pt idx="7">
                  <c:v>1.1664640610041406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6111.5504182727</c:v>
                </c:pt>
                <c:pt idx="2">
                  <c:v>9189.871310338774</c:v>
                </c:pt>
                <c:pt idx="3">
                  <c:v>13810.457968304923</c:v>
                </c:pt>
                <c:pt idx="4">
                  <c:v>15209.061086318308</c:v>
                </c:pt>
                <c:pt idx="5">
                  <c:v>17792.11732186927</c:v>
                </c:pt>
                <c:pt idx="6">
                  <c:v>18558.2453728975</c:v>
                </c:pt>
                <c:pt idx="7">
                  <c:v>23115.63351687194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4.609746890955433</c:v>
                </c:pt>
                <c:pt idx="1">
                  <c:v>3.5285965823293854</c:v>
                </c:pt>
                <c:pt idx="2">
                  <c:v>2.8986752858130846</c:v>
                </c:pt>
                <c:pt idx="3">
                  <c:v>2.334278459769923</c:v>
                </c:pt>
                <c:pt idx="4">
                  <c:v>2.0707352281912095</c:v>
                </c:pt>
                <c:pt idx="5">
                  <c:v>1.7405173010380617</c:v>
                </c:pt>
                <c:pt idx="6">
                  <c:v>1.4934825621543744</c:v>
                </c:pt>
                <c:pt idx="7">
                  <c:v>0.8930740467062949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(2)'!$A$63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(2)'!$D$63:$K$63</c:f>
              <c:numCache>
                <c:ptCount val="8"/>
                <c:pt idx="0">
                  <c:v>0</c:v>
                </c:pt>
                <c:pt idx="1">
                  <c:v>5238.471787090885</c:v>
                </c:pt>
                <c:pt idx="2">
                  <c:v>7877.03255171895</c:v>
                </c:pt>
                <c:pt idx="3">
                  <c:v>11837.53540140422</c:v>
                </c:pt>
                <c:pt idx="4">
                  <c:v>13036.338073987123</c:v>
                </c:pt>
                <c:pt idx="5">
                  <c:v>15250.386275887946</c:v>
                </c:pt>
                <c:pt idx="6">
                  <c:v>15907.067462483574</c:v>
                </c:pt>
                <c:pt idx="7">
                  <c:v>19813.400157318807</c:v>
                </c:pt>
              </c:numCache>
            </c:numRef>
          </c:xVal>
          <c:yVal>
            <c:numRef>
              <c:f>'datasheet (2)'!$D$64:$K$64</c:f>
              <c:numCache>
                <c:ptCount val="8"/>
                <c:pt idx="0">
                  <c:v>3.3867528178448083</c:v>
                </c:pt>
                <c:pt idx="1">
                  <c:v>2.5924383053848548</c:v>
                </c:pt>
                <c:pt idx="2">
                  <c:v>2.1296389854953275</c:v>
                </c:pt>
                <c:pt idx="3">
                  <c:v>1.7149800928921883</c:v>
                </c:pt>
                <c:pt idx="4">
                  <c:v>1.5213564941812967</c:v>
                </c:pt>
                <c:pt idx="5">
                  <c:v>1.2787474048442904</c:v>
                </c:pt>
                <c:pt idx="6">
                  <c:v>1.0972524946440303</c:v>
                </c:pt>
                <c:pt idx="7">
                  <c:v>0.6561360343148289</c:v>
                </c:pt>
              </c:numCache>
            </c:numRef>
          </c:yVal>
          <c:smooth val="0"/>
        </c:ser>
        <c:axId val="2293159"/>
        <c:axId val="20638432"/>
      </c:scatterChart>
      <c:valAx>
        <c:axId val="2293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crossAx val="20638432"/>
        <c:crosses val="autoZero"/>
        <c:crossBetween val="midCat"/>
        <c:dispUnits/>
      </c:valAx>
      <c:valAx>
        <c:axId val="20638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nextTo"/>
        <c:crossAx val="2293159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</cdr:x>
      <cdr:y>0.0675</cdr:y>
    </cdr:from>
    <cdr:to>
      <cdr:x>0.77825</cdr:x>
      <cdr:y>0.35525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276225"/>
          <a:ext cx="33242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25" b="1" i="0" u="none" baseline="0">
              <a:latin typeface="Arial"/>
              <a:ea typeface="Arial"/>
              <a:cs typeface="Arial"/>
            </a:rPr>
            <a:t>AMERICAN COOLING SYSTEMS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
890XXX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
DIA:  35 in  RPM:   Various    TIP CLEARANCE:  .25
SHROUD:  FLAT PLATE                   BLOCKAGE:   None
</a:t>
          </a:r>
        </a:p>
      </cdr:txBody>
    </cdr:sp>
  </cdr:relSizeAnchor>
  <cdr:relSizeAnchor xmlns:cdr="http://schemas.openxmlformats.org/drawingml/2006/chartDrawing">
    <cdr:from>
      <cdr:x>0.03125</cdr:x>
      <cdr:y>0.0405</cdr:y>
    </cdr:from>
    <cdr:to>
      <cdr:x>0.229</cdr:x>
      <cdr:y>0.233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161925"/>
          <a:ext cx="1228725" cy="790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0.4915</cdr:x>
      <cdr:y>0.49875</cdr:y>
    </cdr:from>
    <cdr:to>
      <cdr:x>0.512</cdr:x>
      <cdr:y>0.5485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2190750"/>
          <a:ext cx="123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0293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371475</xdr:colOff>
      <xdr:row>21</xdr:row>
      <xdr:rowOff>152400</xdr:rowOff>
    </xdr:from>
    <xdr:to>
      <xdr:col>5</xdr:col>
      <xdr:colOff>85725</xdr:colOff>
      <xdr:row>22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09875" y="3552825"/>
          <a:ext cx="323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1200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342900</xdr:colOff>
      <xdr:row>21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57600" y="3238500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1600</a:t>
          </a:r>
        </a:p>
      </xdr:txBody>
    </xdr:sp>
    <xdr:clientData/>
  </xdr:twoCellAnchor>
  <xdr:twoCellAnchor>
    <xdr:from>
      <xdr:col>7</xdr:col>
      <xdr:colOff>142875</xdr:colOff>
      <xdr:row>17</xdr:row>
      <xdr:rowOff>0</xdr:rowOff>
    </xdr:from>
    <xdr:to>
      <xdr:col>7</xdr:col>
      <xdr:colOff>485775</xdr:colOff>
      <xdr:row>18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410075" y="2752725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8</xdr:col>
      <xdr:colOff>390525</xdr:colOff>
      <xdr:row>13</xdr:row>
      <xdr:rowOff>28575</xdr:rowOff>
    </xdr:from>
    <xdr:to>
      <xdr:col>9</xdr:col>
      <xdr:colOff>180975</xdr:colOff>
      <xdr:row>14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267325" y="2133600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2400</a:t>
          </a:r>
        </a:p>
      </xdr:txBody>
    </xdr:sp>
    <xdr:clientData/>
  </xdr:twoCellAnchor>
  <xdr:twoCellAnchor>
    <xdr:from>
      <xdr:col>1</xdr:col>
      <xdr:colOff>9525</xdr:colOff>
      <xdr:row>44</xdr:row>
      <xdr:rowOff>28575</xdr:rowOff>
    </xdr:from>
    <xdr:to>
      <xdr:col>1</xdr:col>
      <xdr:colOff>390525</xdr:colOff>
      <xdr:row>45</xdr:row>
      <xdr:rowOff>38100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19125" y="715327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1200</a:t>
          </a:r>
        </a:p>
      </xdr:txBody>
    </xdr:sp>
    <xdr:clientData/>
  </xdr:twoCellAnchor>
  <xdr:twoCellAnchor>
    <xdr:from>
      <xdr:col>1</xdr:col>
      <xdr:colOff>47625</xdr:colOff>
      <xdr:row>40</xdr:row>
      <xdr:rowOff>123825</xdr:rowOff>
    </xdr:from>
    <xdr:to>
      <xdr:col>1</xdr:col>
      <xdr:colOff>428625</xdr:colOff>
      <xdr:row>41</xdr:row>
      <xdr:rowOff>142875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57225" y="660082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1600</a:t>
          </a:r>
        </a:p>
      </xdr:txBody>
    </xdr:sp>
    <xdr:clientData/>
  </xdr:twoCellAnchor>
  <xdr:twoCellAnchor>
    <xdr:from>
      <xdr:col>1</xdr:col>
      <xdr:colOff>47625</xdr:colOff>
      <xdr:row>37</xdr:row>
      <xdr:rowOff>28575</xdr:rowOff>
    </xdr:from>
    <xdr:to>
      <xdr:col>1</xdr:col>
      <xdr:colOff>409575</xdr:colOff>
      <xdr:row>38</xdr:row>
      <xdr:rowOff>28575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57225" y="6019800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1</xdr:col>
      <xdr:colOff>409575</xdr:colOff>
      <xdr:row>33</xdr:row>
      <xdr:rowOff>9525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38175" y="51816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2400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75" zoomScaleNormal="50" zoomScaleSheetLayoutView="75" workbookViewId="0" topLeftCell="A1">
      <selection activeCell="O28" sqref="O28"/>
    </sheetView>
  </sheetViews>
  <sheetFormatPr defaultColWidth="9.140625" defaultRowHeight="12.75"/>
  <sheetData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6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17.7109375" style="0" customWidth="1"/>
    <col min="2" max="2" width="10.00390625" style="0" customWidth="1"/>
    <col min="3" max="3" width="11.421875" style="0" customWidth="1"/>
  </cols>
  <sheetData>
    <row r="5" spans="1:11" ht="13.5" thickBot="1">
      <c r="A5" s="9" t="s">
        <v>6</v>
      </c>
      <c r="B5" s="10">
        <v>38798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8003.611083374937</v>
      </c>
      <c r="F6" s="5">
        <v>12034.942173479561</v>
      </c>
      <c r="G6" s="5">
        <v>18086.005497251375</v>
      </c>
      <c r="H6" s="5">
        <v>19917.59889834752</v>
      </c>
      <c r="I6" s="5">
        <v>23300.3375</v>
      </c>
      <c r="J6" s="5">
        <v>24303.649350649353</v>
      </c>
      <c r="K6" s="5">
        <v>30271.948679621328</v>
      </c>
    </row>
    <row r="7" spans="1:11" ht="12.75">
      <c r="A7" s="9" t="s">
        <v>8</v>
      </c>
      <c r="B7" s="10" t="s">
        <v>31</v>
      </c>
      <c r="C7" t="s">
        <v>35</v>
      </c>
      <c r="D7">
        <v>8.877746615484353</v>
      </c>
      <c r="E7">
        <v>6.79559791615622</v>
      </c>
      <c r="F7">
        <v>5.5824550277383205</v>
      </c>
      <c r="G7">
        <v>4.495503372751406</v>
      </c>
      <c r="H7">
        <v>3.9879548917768246</v>
      </c>
      <c r="I7">
        <v>3.352</v>
      </c>
      <c r="J7">
        <v>2.876244634486393</v>
      </c>
      <c r="K7">
        <v>1.7199393552561053</v>
      </c>
    </row>
    <row r="8" spans="1:11" ht="12.75">
      <c r="A8" s="9" t="s">
        <v>9</v>
      </c>
      <c r="B8" s="11">
        <v>864</v>
      </c>
      <c r="C8" s="4" t="s">
        <v>3</v>
      </c>
      <c r="D8" s="6">
        <v>48.56899739882683</v>
      </c>
      <c r="E8" s="6">
        <v>38.97366960269631</v>
      </c>
      <c r="F8" s="6">
        <v>35.02384555971119</v>
      </c>
      <c r="G8" s="6">
        <v>34.73075045182685</v>
      </c>
      <c r="H8" s="6">
        <v>33.49729075962219</v>
      </c>
      <c r="I8" s="6">
        <v>30.74970249900833</v>
      </c>
      <c r="J8" s="6">
        <v>30.909193939737378</v>
      </c>
      <c r="K8" s="6">
        <v>35.79696370122264</v>
      </c>
    </row>
    <row r="9" spans="1:11" ht="12.75">
      <c r="A9" s="9" t="s">
        <v>10</v>
      </c>
      <c r="B9" s="11">
        <v>34.5</v>
      </c>
      <c r="C9" s="4" t="s">
        <v>4</v>
      </c>
      <c r="D9" s="7">
        <v>0</v>
      </c>
      <c r="E9" s="7">
        <v>0.21979758201657246</v>
      </c>
      <c r="F9" s="7">
        <v>0.30212451755272085</v>
      </c>
      <c r="G9" s="7">
        <v>0.36871208887293794</v>
      </c>
      <c r="H9" s="7">
        <v>0.3734720407191972</v>
      </c>
      <c r="I9" s="7">
        <v>0.40004225016963046</v>
      </c>
      <c r="J9" s="7">
        <v>0.35619694534177365</v>
      </c>
      <c r="K9" s="7">
        <v>0.22908037178258764</v>
      </c>
    </row>
    <row r="10" spans="1:11" ht="12.75">
      <c r="A10" s="9" t="s">
        <v>11</v>
      </c>
      <c r="B10" s="10" t="s">
        <v>32</v>
      </c>
      <c r="C10" s="4" t="s">
        <v>37</v>
      </c>
      <c r="D10" s="6">
        <v>8.877746615484353</v>
      </c>
      <c r="E10" s="6">
        <v>6.918357777161807</v>
      </c>
      <c r="F10" s="6">
        <v>5.860024979464269</v>
      </c>
      <c r="G10" s="6">
        <v>5.122362207616002</v>
      </c>
      <c r="H10" s="6">
        <v>4.748208340089948</v>
      </c>
      <c r="I10" s="6">
        <v>4.39242039651983</v>
      </c>
      <c r="J10" s="6">
        <v>4.0081950816443115</v>
      </c>
      <c r="K10" s="6">
        <v>3.476103843816398</v>
      </c>
    </row>
    <row r="11" spans="1:11" ht="12.75">
      <c r="A11" s="9" t="s">
        <v>12</v>
      </c>
      <c r="B11" s="1">
        <v>0.25</v>
      </c>
      <c r="C11" s="4" t="s">
        <v>38</v>
      </c>
      <c r="D11" s="7">
        <v>0</v>
      </c>
      <c r="E11" s="7">
        <v>0.22376814074453508</v>
      </c>
      <c r="F11" s="7">
        <v>0.31714670534207945</v>
      </c>
      <c r="G11" s="7">
        <v>0.42012578190503125</v>
      </c>
      <c r="H11" s="7">
        <v>0.4446697885650368</v>
      </c>
      <c r="I11" s="7">
        <v>0.5242105426953381</v>
      </c>
      <c r="J11" s="7">
        <v>0.4963787945216171</v>
      </c>
      <c r="K11" s="7">
        <v>0.46298560380215803</v>
      </c>
    </row>
    <row r="12" spans="1:11" ht="12.75">
      <c r="A12" s="9" t="s">
        <v>13</v>
      </c>
      <c r="B12" s="1" t="s">
        <v>36</v>
      </c>
      <c r="C12" s="4" t="s">
        <v>5</v>
      </c>
      <c r="D12" s="8">
        <v>123.02172558870089</v>
      </c>
      <c r="E12" s="8">
        <v>121.96745231852024</v>
      </c>
      <c r="F12" s="8">
        <v>118.93495334897909</v>
      </c>
      <c r="G12" s="8">
        <v>113.98914535138849</v>
      </c>
      <c r="H12" s="8">
        <v>113.03259653966393</v>
      </c>
      <c r="I12" s="8">
        <v>115</v>
      </c>
      <c r="J12" s="8">
        <v>114.97829612603407</v>
      </c>
      <c r="K12" s="8">
        <v>115.92413115882478</v>
      </c>
    </row>
    <row r="13" spans="1:11" ht="12.75">
      <c r="A13" s="9" t="s">
        <v>14</v>
      </c>
      <c r="B13" s="1" t="s">
        <v>33</v>
      </c>
      <c r="C13" s="4" t="s">
        <v>34</v>
      </c>
      <c r="D13">
        <v>-2.6</v>
      </c>
      <c r="E13">
        <v>-1.89</v>
      </c>
      <c r="F13">
        <v>-1.38</v>
      </c>
      <c r="G13">
        <v>-0.46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39</v>
      </c>
      <c r="D14">
        <v>274</v>
      </c>
      <c r="E14">
        <v>223</v>
      </c>
      <c r="F14">
        <v>194</v>
      </c>
      <c r="G14">
        <v>176</v>
      </c>
      <c r="H14">
        <v>161</v>
      </c>
      <c r="I14">
        <v>136</v>
      </c>
      <c r="J14">
        <v>131</v>
      </c>
      <c r="K14">
        <v>141</v>
      </c>
    </row>
    <row r="15" spans="1:2" ht="12.75">
      <c r="A15" s="9" t="s">
        <v>16</v>
      </c>
      <c r="B15" s="1">
        <v>8</v>
      </c>
    </row>
    <row r="16" spans="1:2" ht="12.75">
      <c r="A16" s="9" t="s">
        <v>17</v>
      </c>
      <c r="B16" s="1">
        <v>34</v>
      </c>
    </row>
    <row r="17" spans="1:2" ht="12.75">
      <c r="A17" s="9" t="s">
        <v>18</v>
      </c>
      <c r="B17" s="1" t="s">
        <v>30</v>
      </c>
    </row>
    <row r="18" spans="1:2" ht="12.75">
      <c r="A18" s="9" t="s">
        <v>19</v>
      </c>
      <c r="B18" s="1">
        <v>3.125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2000</v>
      </c>
    </row>
    <row r="21" spans="1:2" ht="12.75">
      <c r="A21" s="9" t="s">
        <v>22</v>
      </c>
      <c r="B21" s="1">
        <v>34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10476.94357418177</v>
      </c>
      <c r="F27" s="5">
        <f t="shared" si="0"/>
        <v>15754.0651034379</v>
      </c>
      <c r="G27" s="5">
        <f t="shared" si="0"/>
        <v>23675.07080280844</v>
      </c>
      <c r="H27" s="5">
        <f t="shared" si="0"/>
        <v>26072.676147974245</v>
      </c>
      <c r="I27" s="5">
        <f t="shared" si="0"/>
        <v>30500.77255177589</v>
      </c>
      <c r="J27" s="5">
        <f t="shared" si="0"/>
        <v>31814.134924967148</v>
      </c>
      <c r="K27" s="5">
        <f t="shared" si="0"/>
        <v>39626.800314637614</v>
      </c>
    </row>
    <row r="28" spans="1:11" ht="12.75">
      <c r="A28" s="9" t="s">
        <v>27</v>
      </c>
      <c r="B28" s="1">
        <v>35</v>
      </c>
      <c r="C28" s="4" t="s">
        <v>2</v>
      </c>
      <c r="D28" s="6">
        <f>D7*($B$28/$B$16)^2*($B$29/$B$20)^2</f>
        <v>13.547011271379233</v>
      </c>
      <c r="E28" s="6">
        <f aca="true" t="shared" si="1" ref="E28:K28">E7*($B$28/$B$16)^2*($B$29/$B$20)^2</f>
        <v>10.369753221539419</v>
      </c>
      <c r="F28" s="6">
        <f t="shared" si="1"/>
        <v>8.51855594198131</v>
      </c>
      <c r="G28" s="6">
        <f t="shared" si="1"/>
        <v>6.859920371568753</v>
      </c>
      <c r="H28" s="6">
        <f t="shared" si="1"/>
        <v>6.085425976725187</v>
      </c>
      <c r="I28" s="6">
        <f t="shared" si="1"/>
        <v>5.114989619377162</v>
      </c>
      <c r="J28" s="6">
        <f t="shared" si="1"/>
        <v>4.389009978576121</v>
      </c>
      <c r="K28" s="6">
        <f t="shared" si="1"/>
        <v>2.6245441372593157</v>
      </c>
    </row>
    <row r="29" spans="1:11" ht="12.75">
      <c r="A29" s="9" t="s">
        <v>29</v>
      </c>
      <c r="B29" s="1">
        <v>2400</v>
      </c>
      <c r="C29" s="4" t="s">
        <v>3</v>
      </c>
      <c r="D29" s="6">
        <f aca="true" t="shared" si="2" ref="D29:K29">D8*($B$28/$B$16)^5*($B$29/$B$20)^3</f>
        <v>97.01715014529728</v>
      </c>
      <c r="E29" s="6">
        <f t="shared" si="2"/>
        <v>77.85036871379454</v>
      </c>
      <c r="F29" s="6">
        <f t="shared" si="2"/>
        <v>69.96054819559194</v>
      </c>
      <c r="G29" s="6">
        <f t="shared" si="2"/>
        <v>69.37508723054525</v>
      </c>
      <c r="H29" s="6">
        <f t="shared" si="2"/>
        <v>66.91123682049576</v>
      </c>
      <c r="I29" s="6">
        <f t="shared" si="2"/>
        <v>61.422896580969436</v>
      </c>
      <c r="J29" s="6">
        <f t="shared" si="2"/>
        <v>61.741482631347196</v>
      </c>
      <c r="K29" s="6">
        <f t="shared" si="2"/>
        <v>71.50486088129874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9603.864942999959</v>
      </c>
      <c r="F33" s="5">
        <f t="shared" si="3"/>
        <v>14441.226344818077</v>
      </c>
      <c r="G33" s="5">
        <f t="shared" si="3"/>
        <v>21702.14823590774</v>
      </c>
      <c r="H33" s="5">
        <f t="shared" si="3"/>
        <v>23899.95313564306</v>
      </c>
      <c r="I33" s="5">
        <f t="shared" si="3"/>
        <v>27959.041505794572</v>
      </c>
      <c r="J33" s="5">
        <f t="shared" si="3"/>
        <v>29162.957014553223</v>
      </c>
      <c r="K33" s="5">
        <f t="shared" si="3"/>
        <v>36324.56695508448</v>
      </c>
    </row>
    <row r="34" spans="1:11" ht="12.75">
      <c r="A34" s="9" t="s">
        <v>27</v>
      </c>
      <c r="B34" s="1">
        <v>35</v>
      </c>
      <c r="C34" s="4" t="s">
        <v>2</v>
      </c>
      <c r="D34" s="6">
        <f>D7*($B$34/$B$16)^2*($B$35/$B$20)^2</f>
        <v>11.383252526645052</v>
      </c>
      <c r="E34" s="6">
        <f aca="true" t="shared" si="4" ref="E34:K34">E7*($B$34/$B$16)^2*($B$35/$B$20)^2</f>
        <v>8.713473193099096</v>
      </c>
      <c r="F34" s="6">
        <f t="shared" si="4"/>
        <v>7.157953256803742</v>
      </c>
      <c r="G34" s="6">
        <f t="shared" si="4"/>
        <v>5.7642386455543</v>
      </c>
      <c r="H34" s="6">
        <f t="shared" si="4"/>
        <v>5.113448216553804</v>
      </c>
      <c r="I34" s="6">
        <f t="shared" si="4"/>
        <v>4.298012110726643</v>
      </c>
      <c r="J34" s="6">
        <f t="shared" si="4"/>
        <v>3.687987551442436</v>
      </c>
      <c r="K34" s="6">
        <f t="shared" si="4"/>
        <v>2.2053461153359533</v>
      </c>
    </row>
    <row r="35" spans="1:11" ht="12.75">
      <c r="A35" s="9" t="s">
        <v>29</v>
      </c>
      <c r="B35" s="1">
        <v>2200</v>
      </c>
      <c r="C35" s="4" t="s">
        <v>3</v>
      </c>
      <c r="D35" s="6">
        <f aca="true" t="shared" si="5" ref="D35:K35">D8*($B$34/$B$16)^5*($B$35/$B$20)^3</f>
        <v>74.72790905288815</v>
      </c>
      <c r="E35" s="6">
        <f t="shared" si="5"/>
        <v>59.964606920173935</v>
      </c>
      <c r="F35" s="6">
        <f t="shared" si="5"/>
        <v>53.88743613908154</v>
      </c>
      <c r="G35" s="6">
        <f t="shared" si="5"/>
        <v>53.4364821202869</v>
      </c>
      <c r="H35" s="6">
        <f t="shared" si="5"/>
        <v>51.53868993523142</v>
      </c>
      <c r="I35" s="6">
        <f t="shared" si="5"/>
        <v>47.311270456753675</v>
      </c>
      <c r="J35" s="6">
        <f t="shared" si="5"/>
        <v>47.55666283699256</v>
      </c>
      <c r="K35" s="6">
        <f t="shared" si="5"/>
        <v>55.076950134842974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8730.786311818143</v>
      </c>
      <c r="F39" s="5">
        <f t="shared" si="6"/>
        <v>13128.38758619825</v>
      </c>
      <c r="G39" s="5">
        <f t="shared" si="6"/>
        <v>19729.225669007035</v>
      </c>
      <c r="H39" s="5">
        <f t="shared" si="6"/>
        <v>21727.23012331187</v>
      </c>
      <c r="I39" s="5">
        <f t="shared" si="6"/>
        <v>25417.310459813245</v>
      </c>
      <c r="J39" s="5">
        <f t="shared" si="6"/>
        <v>26511.779104139292</v>
      </c>
      <c r="K39" s="5">
        <f t="shared" si="6"/>
        <v>33022.333595531345</v>
      </c>
    </row>
    <row r="40" spans="1:11" ht="12.75">
      <c r="A40" s="9" t="s">
        <v>27</v>
      </c>
      <c r="B40" s="1">
        <v>35</v>
      </c>
      <c r="C40" s="4" t="s">
        <v>2</v>
      </c>
      <c r="D40" s="6">
        <f>D7*($B$40/$B$16)^2*($B$41/$B$20)^2</f>
        <v>9.407646716235579</v>
      </c>
      <c r="E40" s="6">
        <f aca="true" t="shared" si="7" ref="E40:K40">E7*($B$40/$B$16)^2*($B$41/$B$20)^2</f>
        <v>7.20121751495793</v>
      </c>
      <c r="F40" s="6">
        <f t="shared" si="7"/>
        <v>5.9156638485981325</v>
      </c>
      <c r="G40" s="6">
        <f t="shared" si="7"/>
        <v>4.76383359136719</v>
      </c>
      <c r="H40" s="6">
        <f t="shared" si="7"/>
        <v>4.225990261614713</v>
      </c>
      <c r="I40" s="6">
        <f t="shared" si="7"/>
        <v>3.5520761245674732</v>
      </c>
      <c r="J40" s="6">
        <f t="shared" si="7"/>
        <v>3.0479235962334177</v>
      </c>
      <c r="K40" s="6">
        <f t="shared" si="7"/>
        <v>1.8226000953189694</v>
      </c>
    </row>
    <row r="41" spans="1:11" ht="12.75">
      <c r="A41" s="9" t="s">
        <v>29</v>
      </c>
      <c r="B41" s="1">
        <v>2000</v>
      </c>
      <c r="C41" s="4" t="s">
        <v>3</v>
      </c>
      <c r="D41" s="6">
        <f aca="true" t="shared" si="8" ref="D41:K41">D8*($B$40/$B$16)^5*($B$41/$B$20)^3</f>
        <v>56.144184111861854</v>
      </c>
      <c r="E41" s="6">
        <f t="shared" si="8"/>
        <v>45.05229670937184</v>
      </c>
      <c r="F41" s="6">
        <f t="shared" si="8"/>
        <v>40.48642835393052</v>
      </c>
      <c r="G41" s="6">
        <f t="shared" si="8"/>
        <v>40.14761992508406</v>
      </c>
      <c r="H41" s="6">
        <f t="shared" si="8"/>
        <v>38.72178056741653</v>
      </c>
      <c r="I41" s="6">
        <f t="shared" si="8"/>
        <v>35.54565774361657</v>
      </c>
      <c r="J41" s="6">
        <f t="shared" si="8"/>
        <v>35.73002467091852</v>
      </c>
      <c r="K41" s="6">
        <f t="shared" si="8"/>
        <v>41.380127824825664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7857.707680636329</v>
      </c>
      <c r="F45" s="5">
        <f t="shared" si="9"/>
        <v>11815.548827578426</v>
      </c>
      <c r="G45" s="5">
        <f t="shared" si="9"/>
        <v>17756.303102106333</v>
      </c>
      <c r="H45" s="5">
        <f t="shared" si="9"/>
        <v>19554.507110980685</v>
      </c>
      <c r="I45" s="5">
        <f t="shared" si="9"/>
        <v>22875.57941383192</v>
      </c>
      <c r="J45" s="5">
        <f t="shared" si="9"/>
        <v>23860.601193725364</v>
      </c>
      <c r="K45" s="5">
        <f t="shared" si="9"/>
        <v>29720.10023597821</v>
      </c>
    </row>
    <row r="46" spans="1:11" ht="12.75">
      <c r="A46" s="9" t="s">
        <v>27</v>
      </c>
      <c r="B46" s="1">
        <v>35</v>
      </c>
      <c r="C46" s="4" t="s">
        <v>2</v>
      </c>
      <c r="D46" s="6">
        <f>D7*($B$46/$B$16)^2*($B$47/$B$20)^2</f>
        <v>7.62019384015082</v>
      </c>
      <c r="E46" s="6">
        <f aca="true" t="shared" si="10" ref="E46:K46">E7*($B$46/$B$16)^2*($B$47/$B$20)^2</f>
        <v>5.832986187115924</v>
      </c>
      <c r="F46" s="6">
        <f t="shared" si="10"/>
        <v>4.791687717364487</v>
      </c>
      <c r="G46" s="6">
        <f t="shared" si="10"/>
        <v>3.858705209007424</v>
      </c>
      <c r="H46" s="6">
        <f t="shared" si="10"/>
        <v>3.4230521119079182</v>
      </c>
      <c r="I46" s="6">
        <f t="shared" si="10"/>
        <v>2.8771816608996534</v>
      </c>
      <c r="J46" s="6">
        <f t="shared" si="10"/>
        <v>2.4688181129490685</v>
      </c>
      <c r="K46" s="6">
        <f t="shared" si="10"/>
        <v>1.4763060772083654</v>
      </c>
    </row>
    <row r="47" spans="1:11" ht="12.75">
      <c r="A47" s="9" t="s">
        <v>29</v>
      </c>
      <c r="B47" s="1">
        <v>1800</v>
      </c>
      <c r="C47" s="4" t="s">
        <v>3</v>
      </c>
      <c r="D47" s="6">
        <f aca="true" t="shared" si="11" ref="D47:K47">D8*($B$46/$B$16)^5*($B$47/$B$20)^3</f>
        <v>40.9291102175473</v>
      </c>
      <c r="E47" s="6">
        <f t="shared" si="11"/>
        <v>32.84312430113207</v>
      </c>
      <c r="F47" s="6">
        <f t="shared" si="11"/>
        <v>29.514606270015353</v>
      </c>
      <c r="G47" s="6">
        <f t="shared" si="11"/>
        <v>29.267614925386283</v>
      </c>
      <c r="H47" s="6">
        <f t="shared" si="11"/>
        <v>28.228178033646653</v>
      </c>
      <c r="I47" s="6">
        <f t="shared" si="11"/>
        <v>25.912784495096485</v>
      </c>
      <c r="J47" s="6">
        <f t="shared" si="11"/>
        <v>26.0471879850996</v>
      </c>
      <c r="K47" s="6">
        <f t="shared" si="11"/>
        <v>30.166113184297913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6984.629049454515</v>
      </c>
      <c r="F51" s="5">
        <f t="shared" si="12"/>
        <v>10502.7100689586</v>
      </c>
      <c r="G51" s="5">
        <f t="shared" si="12"/>
        <v>15783.38053520563</v>
      </c>
      <c r="H51" s="5">
        <f t="shared" si="12"/>
        <v>17381.784098649496</v>
      </c>
      <c r="I51" s="5">
        <f t="shared" si="12"/>
        <v>20333.848367850598</v>
      </c>
      <c r="J51" s="5">
        <f t="shared" si="12"/>
        <v>21209.423283311437</v>
      </c>
      <c r="K51" s="5">
        <f t="shared" si="12"/>
        <v>26417.866876425076</v>
      </c>
    </row>
    <row r="52" spans="1:11" ht="12.75">
      <c r="A52" s="9" t="s">
        <v>27</v>
      </c>
      <c r="B52" s="1">
        <v>35</v>
      </c>
      <c r="C52" s="4" t="s">
        <v>2</v>
      </c>
      <c r="D52" s="6">
        <f>D7*($B$52/$B$16)^2*($B$53/$B$20)^2</f>
        <v>6.020893898390772</v>
      </c>
      <c r="E52" s="6">
        <f aca="true" t="shared" si="13" ref="E52:K52">E7*($B$52/$B$16)^2*($B$53/$B$20)^2</f>
        <v>4.608779209573076</v>
      </c>
      <c r="F52" s="6">
        <f t="shared" si="13"/>
        <v>3.7860248631028055</v>
      </c>
      <c r="G52" s="6">
        <f t="shared" si="13"/>
        <v>3.048853498475002</v>
      </c>
      <c r="H52" s="6">
        <f t="shared" si="13"/>
        <v>2.704633767433417</v>
      </c>
      <c r="I52" s="6">
        <f t="shared" si="13"/>
        <v>2.2733287197231835</v>
      </c>
      <c r="J52" s="6">
        <f t="shared" si="13"/>
        <v>1.9506711015893876</v>
      </c>
      <c r="K52" s="6">
        <f t="shared" si="13"/>
        <v>1.1664640610041406</v>
      </c>
    </row>
    <row r="53" spans="1:11" ht="12.75">
      <c r="A53" s="9" t="s">
        <v>29</v>
      </c>
      <c r="B53" s="1">
        <v>1600</v>
      </c>
      <c r="C53" s="4" t="s">
        <v>3</v>
      </c>
      <c r="D53" s="6">
        <f aca="true" t="shared" si="14" ref="D53:K53">D8*($B$52/$B$16)^5*($B$53/$B$20)^3</f>
        <v>28.745822265273276</v>
      </c>
      <c r="E53" s="6">
        <f t="shared" si="14"/>
        <v>23.066775915198388</v>
      </c>
      <c r="F53" s="6">
        <f t="shared" si="14"/>
        <v>20.72905131721243</v>
      </c>
      <c r="G53" s="6">
        <f t="shared" si="14"/>
        <v>20.555581401643042</v>
      </c>
      <c r="H53" s="6">
        <f t="shared" si="14"/>
        <v>19.82555165051727</v>
      </c>
      <c r="I53" s="6">
        <f t="shared" si="14"/>
        <v>18.19937676473169</v>
      </c>
      <c r="J53" s="6">
        <f t="shared" si="14"/>
        <v>18.293772631510286</v>
      </c>
      <c r="K53" s="6">
        <f t="shared" si="14"/>
        <v>21.186625446310746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6111.5504182727</v>
      </c>
      <c r="F57" s="5">
        <f t="shared" si="15"/>
        <v>9189.871310338774</v>
      </c>
      <c r="G57" s="5">
        <f t="shared" si="15"/>
        <v>13810.457968304923</v>
      </c>
      <c r="H57" s="5">
        <f t="shared" si="15"/>
        <v>15209.061086318308</v>
      </c>
      <c r="I57" s="5">
        <f t="shared" si="15"/>
        <v>17792.11732186927</v>
      </c>
      <c r="J57" s="5">
        <f t="shared" si="15"/>
        <v>18558.2453728975</v>
      </c>
      <c r="K57" s="5">
        <f t="shared" si="15"/>
        <v>23115.63351687194</v>
      </c>
    </row>
    <row r="58" spans="1:11" ht="12.75">
      <c r="A58" s="9" t="s">
        <v>27</v>
      </c>
      <c r="B58" s="1">
        <v>35</v>
      </c>
      <c r="C58" s="4" t="s">
        <v>2</v>
      </c>
      <c r="D58" s="6">
        <f>D7*($B$58/$B$16)^2*($B$59/$B$20)^2</f>
        <v>4.609746890955433</v>
      </c>
      <c r="E58" s="6">
        <f aca="true" t="shared" si="16" ref="E58:K58">E7*($B$58/$B$16)^2*($B$59/$B$20)^2</f>
        <v>3.5285965823293854</v>
      </c>
      <c r="F58" s="6">
        <f t="shared" si="16"/>
        <v>2.8986752858130846</v>
      </c>
      <c r="G58" s="6">
        <f t="shared" si="16"/>
        <v>2.334278459769923</v>
      </c>
      <c r="H58" s="6">
        <f t="shared" si="16"/>
        <v>2.0707352281912095</v>
      </c>
      <c r="I58" s="6">
        <f t="shared" si="16"/>
        <v>1.7405173010380617</v>
      </c>
      <c r="J58" s="6">
        <f t="shared" si="16"/>
        <v>1.4934825621543744</v>
      </c>
      <c r="K58" s="6">
        <f t="shared" si="16"/>
        <v>0.8930740467062949</v>
      </c>
    </row>
    <row r="59" spans="1:11" ht="12.75">
      <c r="A59" s="9" t="s">
        <v>29</v>
      </c>
      <c r="B59" s="1">
        <v>1400</v>
      </c>
      <c r="C59" s="4" t="s">
        <v>3</v>
      </c>
      <c r="D59" s="6">
        <f aca="true" t="shared" si="17" ref="D59:K59">D8*($B$58/$B$16)^5*($B$59/$B$20)^3</f>
        <v>19.25745515036861</v>
      </c>
      <c r="E59" s="6">
        <f t="shared" si="17"/>
        <v>15.452937771314536</v>
      </c>
      <c r="F59" s="6">
        <f t="shared" si="17"/>
        <v>13.886844925398165</v>
      </c>
      <c r="G59" s="6">
        <f t="shared" si="17"/>
        <v>13.77063363430383</v>
      </c>
      <c r="H59" s="6">
        <f t="shared" si="17"/>
        <v>13.281570734623866</v>
      </c>
      <c r="I59" s="6">
        <f t="shared" si="17"/>
        <v>12.192160606060481</v>
      </c>
      <c r="J59" s="6">
        <f t="shared" si="17"/>
        <v>12.255398462125049</v>
      </c>
      <c r="K59" s="6">
        <f t="shared" si="17"/>
        <v>14.1933838439152</v>
      </c>
    </row>
    <row r="62" spans="1:11" ht="13.5" thickBot="1">
      <c r="A62" s="9" t="s">
        <v>28</v>
      </c>
      <c r="B62" s="1"/>
      <c r="C62" s="2" t="s">
        <v>0</v>
      </c>
      <c r="D62" s="3">
        <v>1</v>
      </c>
      <c r="E62" s="3">
        <v>2</v>
      </c>
      <c r="F62" s="3">
        <v>3</v>
      </c>
      <c r="G62" s="3">
        <v>4</v>
      </c>
      <c r="H62" s="3">
        <v>5</v>
      </c>
      <c r="I62" s="3">
        <v>6</v>
      </c>
      <c r="J62" s="3">
        <v>7</v>
      </c>
      <c r="K62" s="3">
        <v>8</v>
      </c>
    </row>
    <row r="63" spans="1:11" ht="12.75">
      <c r="A63" s="9"/>
      <c r="B63" s="1"/>
      <c r="C63" s="4" t="s">
        <v>1</v>
      </c>
      <c r="D63" s="5">
        <f>D6*($B$64/$B$16)^3*($B$65/$B$20)</f>
        <v>0</v>
      </c>
      <c r="E63" s="5">
        <f aca="true" t="shared" si="18" ref="E63:K63">E6*($B$64/$B$16)^3*($B$65/$B$20)</f>
        <v>5238.471787090885</v>
      </c>
      <c r="F63" s="5">
        <f t="shared" si="18"/>
        <v>7877.03255171895</v>
      </c>
      <c r="G63" s="5">
        <f t="shared" si="18"/>
        <v>11837.53540140422</v>
      </c>
      <c r="H63" s="5">
        <f t="shared" si="18"/>
        <v>13036.338073987123</v>
      </c>
      <c r="I63" s="5">
        <f t="shared" si="18"/>
        <v>15250.386275887946</v>
      </c>
      <c r="J63" s="5">
        <f t="shared" si="18"/>
        <v>15907.067462483574</v>
      </c>
      <c r="K63" s="5">
        <f t="shared" si="18"/>
        <v>19813.400157318807</v>
      </c>
    </row>
    <row r="64" spans="1:11" ht="12.75">
      <c r="A64" s="9" t="s">
        <v>27</v>
      </c>
      <c r="B64" s="1">
        <v>35</v>
      </c>
      <c r="C64" s="4" t="s">
        <v>2</v>
      </c>
      <c r="D64" s="6">
        <f>D7*($B$64/$B$16)^2*($B$65/$B$20)^2</f>
        <v>3.3867528178448083</v>
      </c>
      <c r="E64" s="6">
        <f aca="true" t="shared" si="19" ref="E64:K64">E7*($B$64/$B$16)^2*($B$65/$B$20)^2</f>
        <v>2.5924383053848548</v>
      </c>
      <c r="F64" s="6">
        <f t="shared" si="19"/>
        <v>2.1296389854953275</v>
      </c>
      <c r="G64" s="6">
        <f t="shared" si="19"/>
        <v>1.7149800928921883</v>
      </c>
      <c r="H64" s="6">
        <f t="shared" si="19"/>
        <v>1.5213564941812967</v>
      </c>
      <c r="I64" s="6">
        <f t="shared" si="19"/>
        <v>1.2787474048442904</v>
      </c>
      <c r="J64" s="6">
        <f t="shared" si="19"/>
        <v>1.0972524946440303</v>
      </c>
      <c r="K64" s="6">
        <f t="shared" si="19"/>
        <v>0.6561360343148289</v>
      </c>
    </row>
    <row r="65" spans="1:11" ht="12.75">
      <c r="A65" s="9" t="s">
        <v>29</v>
      </c>
      <c r="B65" s="1">
        <v>1200</v>
      </c>
      <c r="C65" s="4" t="s">
        <v>3</v>
      </c>
      <c r="D65" s="6">
        <f>D8*($B$64/$B$16)^5*($B$65/$B$20)^3</f>
        <v>12.12714376816216</v>
      </c>
      <c r="E65" s="6">
        <f aca="true" t="shared" si="20" ref="E65:K65">E8*($B$64/$B$16)^5*($B$65/$B$20)^3</f>
        <v>9.731296089224317</v>
      </c>
      <c r="F65" s="6">
        <f t="shared" si="20"/>
        <v>8.745068524448993</v>
      </c>
      <c r="G65" s="6">
        <f t="shared" si="20"/>
        <v>8.671885903818156</v>
      </c>
      <c r="H65" s="6">
        <f t="shared" si="20"/>
        <v>8.36390460256197</v>
      </c>
      <c r="I65" s="6">
        <f t="shared" si="20"/>
        <v>7.6778620726211795</v>
      </c>
      <c r="J65" s="6">
        <f t="shared" si="20"/>
        <v>7.7176853289183995</v>
      </c>
      <c r="K65" s="6">
        <f t="shared" si="20"/>
        <v>8.938107610162342</v>
      </c>
    </row>
  </sheetData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2000-04-03T14:17:02Z</cp:lastPrinted>
  <dcterms:created xsi:type="dcterms:W3CDTF">1998-01-06T13:15:37Z</dcterms:created>
  <dcterms:modified xsi:type="dcterms:W3CDTF">2006-05-22T14:58:26Z</dcterms:modified>
  <cp:category/>
  <cp:version/>
  <cp:contentType/>
  <cp:contentStatus/>
</cp:coreProperties>
</file>