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7" sheetId="1" r:id="rId1"/>
    <sheet name="datasheet (2)" sheetId="2" r:id="rId2"/>
  </sheets>
  <definedNames>
    <definedName name="_xlnm.Print_Area" localSheetId="0">'27'!$A$1:$J$55</definedName>
    <definedName name="_xlnm.Print_Area" localSheetId="1">'datasheet (2)'!$A$1:$M$67</definedName>
  </definedNames>
  <calcPr fullCalcOnLoad="1"/>
</workbook>
</file>

<file path=xl/sharedStrings.xml><?xml version="1.0" encoding="utf-8"?>
<sst xmlns="http://schemas.openxmlformats.org/spreadsheetml/2006/main" count="85" uniqueCount="40">
  <si>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</si>
  <si>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</si>
  <si>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</si>
  <si>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</si>
  <si>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</si>
  <si>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</si>
  <si>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</si>
  <si>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</si>
  <si>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</si>
  <si>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</si>
  <si>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</si>
  <si>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</si>
  <si>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</si>
  <si>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</si>
  <si>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</si>
  <si>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</si>
  <si>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</si>
  <si>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</si>
  <si>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</si>
  <si>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</si>
  <si>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</si>
  <si>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</si>
  <si>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</si>
  <si>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</si>
  <si>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</si>
  <si>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</si>
  <si>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</si>
  <si>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</si>
  <si>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</si>
  <si>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</si>
  <si>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CW</t>
  </si>
  <si>
    <t>Best</t>
  </si>
  <si>
    <t>Flat Plate</t>
  </si>
  <si>
    <t>ACS</t>
  </si>
  <si>
    <t>Position</t>
  </si>
  <si>
    <t>Static Pcor</t>
  </si>
  <si>
    <t>Total P</t>
  </si>
  <si>
    <t>Total Eff</t>
  </si>
  <si>
    <t>Thrust</t>
  </si>
  <si>
    <t>135200-26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</si>
</sst>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725"/>
          <c:w val="0.9107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8432.613484691945</c:v>
                </c:pt>
                <c:pt idx="2">
                  <c:v>12885.531249549045</c:v>
                </c:pt>
                <c:pt idx="3">
                  <c:v>17535.51572679248</c:v>
                </c:pt>
                <c:pt idx="4">
                  <c:v>18563.77004138621</c:v>
                </c:pt>
                <c:pt idx="5">
                  <c:v>21164.369555898345</c:v>
                </c:pt>
                <c:pt idx="6">
                  <c:v>21738.376740843592</c:v>
                </c:pt>
                <c:pt idx="7">
                  <c:v>22996.82966858885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45.93156081006681</c:v>
                </c:pt>
                <c:pt idx="1">
                  <c:v>32.7171449062605</c:v>
                </c:pt>
                <c:pt idx="2">
                  <c:v>30.95639170345569</c:v>
                </c:pt>
                <c:pt idx="3">
                  <c:v>28.40495249003677</c:v>
                </c:pt>
                <c:pt idx="4">
                  <c:v>29.814666459438783</c:v>
                </c:pt>
                <c:pt idx="5">
                  <c:v>32.707325109986726</c:v>
                </c:pt>
                <c:pt idx="6">
                  <c:v>32.87978061075088</c:v>
                </c:pt>
                <c:pt idx="7">
                  <c:v>33.09829214360915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7807.975448788837</c:v>
                </c:pt>
                <c:pt idx="2">
                  <c:v>11931.047453286152</c:v>
                </c:pt>
                <c:pt idx="3">
                  <c:v>16236.588635918963</c:v>
                </c:pt>
                <c:pt idx="4">
                  <c:v>17188.67596424649</c:v>
                </c:pt>
                <c:pt idx="5">
                  <c:v>19596.638477683653</c:v>
                </c:pt>
                <c:pt idx="6">
                  <c:v>20128.126611892214</c:v>
                </c:pt>
                <c:pt idx="7">
                  <c:v>21293.360804248932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36.461953851409525</c:v>
                </c:pt>
                <c:pt idx="1">
                  <c:v>25.97192446071839</c:v>
                </c:pt>
                <c:pt idx="2">
                  <c:v>24.57418179985241</c:v>
                </c:pt>
                <c:pt idx="3">
                  <c:v>22.54876709123733</c:v>
                </c:pt>
                <c:pt idx="4">
                  <c:v>23.66784349076517</c:v>
                </c:pt>
                <c:pt idx="5">
                  <c:v>25.96412918983602</c:v>
                </c:pt>
                <c:pt idx="6">
                  <c:v>26.101029926483882</c:v>
                </c:pt>
                <c:pt idx="7">
                  <c:v>26.27449142630152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7183.3374128857295</c:v>
                </c:pt>
                <c:pt idx="2">
                  <c:v>10976.563657023258</c:v>
                </c:pt>
                <c:pt idx="3">
                  <c:v>14937.661545045445</c:v>
                </c:pt>
                <c:pt idx="4">
                  <c:v>15813.581887106771</c:v>
                </c:pt>
                <c:pt idx="5">
                  <c:v>18028.907399468957</c:v>
                </c:pt>
                <c:pt idx="6">
                  <c:v>18517.876482940836</c:v>
                </c:pt>
                <c:pt idx="7">
                  <c:v>19589.891939909015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28.39248592064638</c:v>
                </c:pt>
                <c:pt idx="1">
                  <c:v>20.22402591446788</c:v>
                </c:pt>
                <c:pt idx="2">
                  <c:v>19.13562047736347</c:v>
                </c:pt>
                <c:pt idx="3">
                  <c:v>17.55845434874141</c:v>
                </c:pt>
                <c:pt idx="4">
                  <c:v>18.429865712136944</c:v>
                </c:pt>
                <c:pt idx="5">
                  <c:v>20.21795583057503</c:v>
                </c:pt>
                <c:pt idx="6">
                  <c:v>20.32455879139388</c:v>
                </c:pt>
                <c:pt idx="7">
                  <c:v>20.459631179763875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6558.699376982623</c:v>
                </c:pt>
                <c:pt idx="2">
                  <c:v>10022.079860760368</c:v>
                </c:pt>
                <c:pt idx="3">
                  <c:v>13638.734454171929</c:v>
                </c:pt>
                <c:pt idx="4">
                  <c:v>14438.487809967053</c:v>
                </c:pt>
                <c:pt idx="5">
                  <c:v>16461.17632125427</c:v>
                </c:pt>
                <c:pt idx="6">
                  <c:v>16907.62635398946</c:v>
                </c:pt>
                <c:pt idx="7">
                  <c:v>17886.423075569102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21.61114589554583</c:v>
                </c:pt>
                <c:pt idx="1">
                  <c:v>15.393663515565635</c:v>
                </c:pt>
                <c:pt idx="2">
                  <c:v>14.565215849499724</c:v>
                </c:pt>
                <c:pt idx="3">
                  <c:v>13.36474445004473</c:v>
                </c:pt>
                <c:pt idx="4">
                  <c:v>14.02802550835048</c:v>
                </c:pt>
                <c:pt idx="5">
                  <c:v>15.389043227332568</c:v>
                </c:pt>
                <c:pt idx="6">
                  <c:v>15.470184841546704</c:v>
                </c:pt>
                <c:pt idx="7">
                  <c:v>15.572996166334617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5934.061341079515</c:v>
                </c:pt>
                <c:pt idx="2">
                  <c:v>9067.596064497475</c:v>
                </c:pt>
                <c:pt idx="3">
                  <c:v>12339.80736329841</c:v>
                </c:pt>
                <c:pt idx="4">
                  <c:v>13063.393732827331</c:v>
                </c:pt>
                <c:pt idx="5">
                  <c:v>14893.445243039574</c:v>
                </c:pt>
                <c:pt idx="6">
                  <c:v>15297.37622503808</c:v>
                </c:pt>
                <c:pt idx="7">
                  <c:v>16182.954211229187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16.005922653876343</c:v>
                </c:pt>
                <c:pt idx="1">
                  <c:v>11.401051512068314</c:v>
                </c:pt>
                <c:pt idx="2">
                  <c:v>10.787476029772009</c:v>
                </c:pt>
                <c:pt idx="3">
                  <c:v>9.898367582642996</c:v>
                </c:pt>
                <c:pt idx="4">
                  <c:v>10.389615264202128</c:v>
                </c:pt>
                <c:pt idx="5">
                  <c:v>11.397629575237454</c:v>
                </c:pt>
                <c:pt idx="6">
                  <c:v>11.457725713008186</c:v>
                </c:pt>
                <c:pt idx="7">
                  <c:v>11.533871148352134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5309.423305176409</c:v>
                </c:pt>
                <c:pt idx="2">
                  <c:v>8113.112268234583</c:v>
                </c:pt>
                <c:pt idx="3">
                  <c:v>11040.880272424894</c:v>
                </c:pt>
                <c:pt idx="4">
                  <c:v>11688.299655687613</c:v>
                </c:pt>
                <c:pt idx="5">
                  <c:v>13325.714164824883</c:v>
                </c:pt>
                <c:pt idx="6">
                  <c:v>13687.126096086706</c:v>
                </c:pt>
                <c:pt idx="7">
                  <c:v>14479.485346889274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11.464805073406401</c:v>
                </c:pt>
                <c:pt idx="1">
                  <c:v>8.166404152032607</c:v>
                </c:pt>
                <c:pt idx="2">
                  <c:v>7.726909131691194</c:v>
                </c:pt>
                <c:pt idx="3">
                  <c:v>7.090053934031936</c:v>
                </c:pt>
                <c:pt idx="4">
                  <c:v>7.441927364488275</c:v>
                </c:pt>
                <c:pt idx="5">
                  <c:v>8.16395306941852</c:v>
                </c:pt>
                <c:pt idx="6">
                  <c:v>8.206999041844181</c:v>
                </c:pt>
                <c:pt idx="7">
                  <c:v>8.26154088815484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4684.785269273301</c:v>
                </c:pt>
                <c:pt idx="2">
                  <c:v>7158.6284719716905</c:v>
                </c:pt>
                <c:pt idx="3">
                  <c:v>9741.953181551376</c:v>
                </c:pt>
                <c:pt idx="4">
                  <c:v>10313.205578547893</c:v>
                </c:pt>
                <c:pt idx="5">
                  <c:v>11757.98308661019</c:v>
                </c:pt>
                <c:pt idx="6">
                  <c:v>12076.875967135327</c:v>
                </c:pt>
                <c:pt idx="7">
                  <c:v>12776.016482549358</c:v>
                </c:pt>
              </c:numCache>
            </c:numRef>
          </c:xVal>
          <c:yVal>
            <c:numRef>
              <c:f>'datasheet (2)'!$D$65:$K$65</c:f>
              <c:numCache>
                <c:ptCount val="8"/>
                <c:pt idx="0">
                  <c:v>7.875782031904456</c:v>
                </c:pt>
                <c:pt idx="1">
                  <c:v>5.609935683515172</c:v>
                </c:pt>
                <c:pt idx="2">
                  <c:v>5.308023268768119</c:v>
                </c:pt>
                <c:pt idx="3">
                  <c:v>4.870533691707262</c:v>
                </c:pt>
                <c:pt idx="4">
                  <c:v>5.112254194005275</c:v>
                </c:pt>
                <c:pt idx="5">
                  <c:v>5.608251905004579</c:v>
                </c:pt>
                <c:pt idx="6">
                  <c:v>5.637822464120517</c:v>
                </c:pt>
                <c:pt idx="7">
                  <c:v>5.675290148081127</c:v>
                </c:pt>
              </c:numCache>
            </c:numRef>
          </c:yVal>
          <c:smooth val="0"/>
        </c:ser>
        <c:axId val="10846793"/>
        <c:axId val="30512274"/>
      </c:scatterChart>
      <c:valAx>
        <c:axId val="108467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512274"/>
        <c:crosses val="autoZero"/>
        <c:crossBetween val="midCat"/>
        <c:dispUnits/>
      </c:valAx>
      <c:valAx>
        <c:axId val="3051227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846793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175"/>
          <c:w val="0.9355"/>
          <c:h val="0.751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8432.613484691945</c:v>
                </c:pt>
                <c:pt idx="2">
                  <c:v>12885.531249549045</c:v>
                </c:pt>
                <c:pt idx="3">
                  <c:v>17535.51572679248</c:v>
                </c:pt>
                <c:pt idx="4">
                  <c:v>18563.77004138621</c:v>
                </c:pt>
                <c:pt idx="5">
                  <c:v>21164.369555898345</c:v>
                </c:pt>
                <c:pt idx="6">
                  <c:v>21738.376740843592</c:v>
                </c:pt>
                <c:pt idx="7">
                  <c:v>22996.82966858885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11.288841956793863</c:v>
                </c:pt>
                <c:pt idx="1">
                  <c:v>7.471167944118277</c:v>
                </c:pt>
                <c:pt idx="2">
                  <c:v>5.900703070305109</c:v>
                </c:pt>
                <c:pt idx="3">
                  <c:v>3.8225537668962555</c:v>
                </c:pt>
                <c:pt idx="4">
                  <c:v>3.279523694898639</c:v>
                </c:pt>
                <c:pt idx="5">
                  <c:v>2.5963097806434905</c:v>
                </c:pt>
                <c:pt idx="6">
                  <c:v>2.080490282670266</c:v>
                </c:pt>
                <c:pt idx="7">
                  <c:v>0.9613374232883669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7807.975448788837</c:v>
                </c:pt>
                <c:pt idx="2">
                  <c:v>11931.047453286152</c:v>
                </c:pt>
                <c:pt idx="3">
                  <c:v>16236.588635918963</c:v>
                </c:pt>
                <c:pt idx="4">
                  <c:v>17188.67596424649</c:v>
                </c:pt>
                <c:pt idx="5">
                  <c:v>19596.638477683653</c:v>
                </c:pt>
                <c:pt idx="6">
                  <c:v>20128.126611892214</c:v>
                </c:pt>
                <c:pt idx="7">
                  <c:v>21293.360804248932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9.678362445810922</c:v>
                </c:pt>
                <c:pt idx="1">
                  <c:v>6.405322311486862</c:v>
                </c:pt>
                <c:pt idx="2">
                  <c:v>5.058901809246492</c:v>
                </c:pt>
                <c:pt idx="3">
                  <c:v>3.277223737050973</c:v>
                </c:pt>
                <c:pt idx="4">
                  <c:v>2.811662975736144</c:v>
                </c:pt>
                <c:pt idx="5">
                  <c:v>2.2259171644748714</c:v>
                </c:pt>
                <c:pt idx="6">
                  <c:v>1.783685084593849</c:v>
                </c:pt>
                <c:pt idx="7">
                  <c:v>0.8241918923940044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7183.3374128857295</c:v>
                </c:pt>
                <c:pt idx="2">
                  <c:v>10976.563657023258</c:v>
                </c:pt>
                <c:pt idx="3">
                  <c:v>14937.661545045445</c:v>
                </c:pt>
                <c:pt idx="4">
                  <c:v>15813.581887106771</c:v>
                </c:pt>
                <c:pt idx="5">
                  <c:v>18028.907399468957</c:v>
                </c:pt>
                <c:pt idx="6">
                  <c:v>18517.876482940836</c:v>
                </c:pt>
                <c:pt idx="7">
                  <c:v>19589.891939909015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8.191765974134364</c:v>
                </c:pt>
                <c:pt idx="1">
                  <c:v>5.421464804442479</c:v>
                </c:pt>
                <c:pt idx="2">
                  <c:v>4.28185449134623</c:v>
                </c:pt>
                <c:pt idx="3">
                  <c:v>2.7738421710399432</c:v>
                </c:pt>
                <c:pt idx="4">
                  <c:v>2.3797915426630722</c:v>
                </c:pt>
                <c:pt idx="5">
                  <c:v>1.884016288011531</c:v>
                </c:pt>
                <c:pt idx="6">
                  <c:v>1.5097110556002338</c:v>
                </c:pt>
                <c:pt idx="7">
                  <c:v>0.6975960177222852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6558.699376982623</c:v>
                </c:pt>
                <c:pt idx="2">
                  <c:v>10022.079860760368</c:v>
                </c:pt>
                <c:pt idx="3">
                  <c:v>13638.734454171929</c:v>
                </c:pt>
                <c:pt idx="4">
                  <c:v>14438.487809967053</c:v>
                </c:pt>
                <c:pt idx="5">
                  <c:v>16461.17632125427</c:v>
                </c:pt>
                <c:pt idx="6">
                  <c:v>16907.62635398946</c:v>
                </c:pt>
                <c:pt idx="7">
                  <c:v>17886.423075569102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6.829052541764187</c:v>
                </c:pt>
                <c:pt idx="1">
                  <c:v>4.51959542298513</c:v>
                </c:pt>
                <c:pt idx="2">
                  <c:v>3.5695611166043246</c:v>
                </c:pt>
                <c:pt idx="3">
                  <c:v>2.3124090688631664</c:v>
                </c:pt>
                <c:pt idx="4">
                  <c:v>1.9839093956794234</c:v>
                </c:pt>
                <c:pt idx="5">
                  <c:v>1.5706071512534694</c:v>
                </c:pt>
                <c:pt idx="6">
                  <c:v>1.25856819568942</c:v>
                </c:pt>
                <c:pt idx="7">
                  <c:v>0.5815497992732095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5934.061341079515</c:v>
                </c:pt>
                <c:pt idx="2">
                  <c:v>9067.596064497475</c:v>
                </c:pt>
                <c:pt idx="3">
                  <c:v>12339.80736329841</c:v>
                </c:pt>
                <c:pt idx="4">
                  <c:v>13063.393732827331</c:v>
                </c:pt>
                <c:pt idx="5">
                  <c:v>14893.445243039574</c:v>
                </c:pt>
                <c:pt idx="6">
                  <c:v>15297.37622503808</c:v>
                </c:pt>
                <c:pt idx="7">
                  <c:v>16182.954211229187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5.590222148700388</c:v>
                </c:pt>
                <c:pt idx="1">
                  <c:v>3.6997141671148106</c:v>
                </c:pt>
                <c:pt idx="2">
                  <c:v>2.922021685020773</c:v>
                </c:pt>
                <c:pt idx="3">
                  <c:v>1.8929244305206416</c:v>
                </c:pt>
                <c:pt idx="4">
                  <c:v>1.6240165347851965</c:v>
                </c:pt>
                <c:pt idx="5">
                  <c:v>1.2856897542006855</c:v>
                </c:pt>
                <c:pt idx="6">
                  <c:v>1.030256504861407</c:v>
                </c:pt>
                <c:pt idx="7">
                  <c:v>0.4760532370467768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5309.423305176409</c:v>
                </c:pt>
                <c:pt idx="2">
                  <c:v>8113.112268234583</c:v>
                </c:pt>
                <c:pt idx="3">
                  <c:v>11040.880272424894</c:v>
                </c:pt>
                <c:pt idx="4">
                  <c:v>11688.299655687613</c:v>
                </c:pt>
                <c:pt idx="5">
                  <c:v>13325.714164824883</c:v>
                </c:pt>
                <c:pt idx="6">
                  <c:v>13687.126096086706</c:v>
                </c:pt>
                <c:pt idx="7">
                  <c:v>14479.485346889274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4.475274794942971</c:v>
                </c:pt>
                <c:pt idx="1">
                  <c:v>2.961821036831525</c:v>
                </c:pt>
                <c:pt idx="2">
                  <c:v>2.3392361965955777</c:v>
                </c:pt>
                <c:pt idx="3">
                  <c:v>1.51538825601237</c:v>
                </c:pt>
                <c:pt idx="4">
                  <c:v>1.3001129599803931</c:v>
                </c:pt>
                <c:pt idx="5">
                  <c:v>1.0292640968531805</c:v>
                </c:pt>
                <c:pt idx="6">
                  <c:v>0.8247759831161958</c:v>
                </c:pt>
                <c:pt idx="7">
                  <c:v>0.38110633104298763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4684.785269273301</c:v>
                </c:pt>
                <c:pt idx="2">
                  <c:v>7158.6284719716905</c:v>
                </c:pt>
                <c:pt idx="3">
                  <c:v>9741.953181551376</c:v>
                </c:pt>
                <c:pt idx="4">
                  <c:v>10313.205578547893</c:v>
                </c:pt>
                <c:pt idx="5">
                  <c:v>11757.98308661019</c:v>
                </c:pt>
                <c:pt idx="6">
                  <c:v>12076.875967135327</c:v>
                </c:pt>
                <c:pt idx="7">
                  <c:v>12776.016482549358</c:v>
                </c:pt>
              </c:numCache>
            </c:numRef>
          </c:xVal>
          <c:yVal>
            <c:numRef>
              <c:f>'datasheet (2)'!$D$64:$K$64</c:f>
              <c:numCache>
                <c:ptCount val="8"/>
                <c:pt idx="0">
                  <c:v>3.484210480491931</c:v>
                </c:pt>
                <c:pt idx="1">
                  <c:v>2.30591603213527</c:v>
                </c:pt>
                <c:pt idx="2">
                  <c:v>1.8212046513287365</c:v>
                </c:pt>
                <c:pt idx="3">
                  <c:v>1.17980054533835</c:v>
                </c:pt>
                <c:pt idx="4">
                  <c:v>1.0121986712650115</c:v>
                </c:pt>
                <c:pt idx="5">
                  <c:v>0.8013301792109535</c:v>
                </c:pt>
                <c:pt idx="6">
                  <c:v>0.6421266304537855</c:v>
                </c:pt>
                <c:pt idx="7">
                  <c:v>0.2967090812618415</c:v>
                </c:pt>
              </c:numCache>
            </c:numRef>
          </c:yVal>
          <c:smooth val="0"/>
        </c:ser>
        <c:axId val="6175011"/>
        <c:axId val="55575100"/>
      </c:scatterChart>
      <c:valAx>
        <c:axId val="617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575100"/>
        <c:crosses val="autoZero"/>
        <c:crossBetween val="midCat"/>
        <c:dispUnits/>
      </c:valAx>
      <c:valAx>
        <c:axId val="5557510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175011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0.0675</cdr:y>
    </cdr:from>
    <cdr:to>
      <cdr:x>0.77725</cdr:x>
      <cdr:y>0.3615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495425" y="276225"/>
          <a:ext cx="33242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890XXX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27 in  RPM:   Various    TIP CLEARANCE:  .25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0.03025</cdr:x>
      <cdr:y>0.04</cdr:y>
    </cdr:from>
    <cdr:to>
      <cdr:x>0.22825</cdr:x>
      <cdr:y>0.23725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</cdr:x>
      <cdr:y>0.50075</cdr:y>
    </cdr:from>
    <cdr:to>
      <cdr:x>0.5005</cdr:x>
      <cdr:y>0.54475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0" y="2200275"/>
          <a:ext cx="66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21</xdr:row>
      <xdr:rowOff>66675</xdr:rowOff>
    </xdr:from>
    <xdr:to>
      <xdr:col>5</xdr:col>
      <xdr:colOff>361950</xdr:colOff>
      <xdr:row>22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86100" y="3467100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6</xdr:col>
      <xdr:colOff>66675</xdr:colOff>
      <xdr:row>19</xdr:row>
      <xdr:rowOff>76200</xdr:rowOff>
    </xdr:from>
    <xdr:to>
      <xdr:col>6</xdr:col>
      <xdr:colOff>409575</xdr:colOff>
      <xdr:row>20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724275" y="315277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1900</a:t>
          </a:r>
        </a:p>
      </xdr:txBody>
    </xdr:sp>
    <xdr:clientData/>
  </xdr:twoCellAnchor>
  <xdr:twoCellAnchor>
    <xdr:from>
      <xdr:col>7</xdr:col>
      <xdr:colOff>38100</xdr:colOff>
      <xdr:row>16</xdr:row>
      <xdr:rowOff>104775</xdr:rowOff>
    </xdr:from>
    <xdr:to>
      <xdr:col>7</xdr:col>
      <xdr:colOff>371475</xdr:colOff>
      <xdr:row>17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305300" y="2695575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</a:t>
          </a:r>
        </a:p>
      </xdr:txBody>
    </xdr:sp>
    <xdr:clientData/>
  </xdr:twoCellAnchor>
  <xdr:twoCellAnchor>
    <xdr:from>
      <xdr:col>7</xdr:col>
      <xdr:colOff>533400</xdr:colOff>
      <xdr:row>12</xdr:row>
      <xdr:rowOff>152400</xdr:rowOff>
    </xdr:from>
    <xdr:to>
      <xdr:col>8</xdr:col>
      <xdr:colOff>323850</xdr:colOff>
      <xdr:row>14</xdr:row>
      <xdr:rowOff>28575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800600" y="20955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2700</a:t>
          </a:r>
        </a:p>
      </xdr:txBody>
    </xdr:sp>
    <xdr:clientData/>
  </xdr:twoCellAnchor>
  <xdr:twoCellAnchor>
    <xdr:from>
      <xdr:col>1</xdr:col>
      <xdr:colOff>104775</xdr:colOff>
      <xdr:row>42</xdr:row>
      <xdr:rowOff>152400</xdr:rowOff>
    </xdr:from>
    <xdr:to>
      <xdr:col>1</xdr:col>
      <xdr:colOff>485775</xdr:colOff>
      <xdr:row>44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14375" y="69532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66675</xdr:colOff>
      <xdr:row>39</xdr:row>
      <xdr:rowOff>38100</xdr:rowOff>
    </xdr:from>
    <xdr:to>
      <xdr:col>1</xdr:col>
      <xdr:colOff>447675</xdr:colOff>
      <xdr:row>40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76275" y="63531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1900</a:t>
          </a:r>
        </a:p>
      </xdr:txBody>
    </xdr:sp>
    <xdr:clientData/>
  </xdr:twoCellAnchor>
  <xdr:twoCellAnchor>
    <xdr:from>
      <xdr:col>1</xdr:col>
      <xdr:colOff>66675</xdr:colOff>
      <xdr:row>34</xdr:row>
      <xdr:rowOff>104775</xdr:rowOff>
    </xdr:from>
    <xdr:to>
      <xdr:col>1</xdr:col>
      <xdr:colOff>428625</xdr:colOff>
      <xdr:row>35</xdr:row>
      <xdr:rowOff>104775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76275" y="56102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23000</a:t>
          </a:r>
        </a:p>
      </xdr:txBody>
    </xdr:sp>
    <xdr:clientData/>
  </xdr:twoCellAnchor>
  <xdr:twoCellAnchor>
    <xdr:from>
      <xdr:col>1</xdr:col>
      <xdr:colOff>485775</xdr:colOff>
      <xdr:row>31</xdr:row>
      <xdr:rowOff>28575</xdr:rowOff>
    </xdr:from>
    <xdr:to>
      <xdr:col>2</xdr:col>
      <xdr:colOff>257175</xdr:colOff>
      <xdr:row>32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95375" y="50482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M44" sqref="M44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5"/>
  <sheetViews>
    <sheetView zoomScale="75" zoomScaleNormal="75" zoomScalePageLayoutView="0" workbookViewId="0" topLeftCell="A1">
      <selection activeCell="A5" sqref="A5:K23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12.7109375" style="0" customWidth="1"/>
  </cols>
  <sheetData>
    <row r="5" spans="1:11" ht="13.5" thickBot="1">
      <c r="A5" s="9" t="s">
        <v>6</v>
      </c>
      <c r="B5" s="10">
        <v>38792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7251.043821949349</v>
      </c>
      <c r="F6" s="5">
        <v>11080.023047325896</v>
      </c>
      <c r="G6" s="5">
        <v>15078.456187548038</v>
      </c>
      <c r="H6" s="5">
        <v>15962.632500000003</v>
      </c>
      <c r="I6" s="5">
        <v>18198.838520505942</v>
      </c>
      <c r="J6" s="5">
        <v>18692.41637269939</v>
      </c>
      <c r="K6" s="5">
        <v>19774.53609080416</v>
      </c>
    </row>
    <row r="7" spans="1:11" ht="12.75">
      <c r="A7" s="9" t="s">
        <v>8</v>
      </c>
      <c r="B7" s="10" t="s">
        <v>31</v>
      </c>
      <c r="C7" t="s">
        <v>35</v>
      </c>
      <c r="D7">
        <v>9.707060317227745</v>
      </c>
      <c r="E7">
        <v>6.42431510258221</v>
      </c>
      <c r="F7">
        <v>5.073902251154402</v>
      </c>
      <c r="G7">
        <v>3.2869412224144967</v>
      </c>
      <c r="H7">
        <v>2.82</v>
      </c>
      <c r="I7">
        <v>2.2325173600067347</v>
      </c>
      <c r="J7">
        <v>1.7889739922466033</v>
      </c>
      <c r="K7">
        <v>0.826635751371506</v>
      </c>
    </row>
    <row r="8" spans="1:11" ht="12.75">
      <c r="A8" s="9" t="s">
        <v>9</v>
      </c>
      <c r="B8" s="11">
        <v>859</v>
      </c>
      <c r="C8" s="4" t="s">
        <v>3</v>
      </c>
      <c r="D8" s="6">
        <v>33.96157900080523</v>
      </c>
      <c r="E8" s="6">
        <v>24.190902329868855</v>
      </c>
      <c r="F8" s="6">
        <v>22.88900973263601</v>
      </c>
      <c r="G8" s="6">
        <v>21.002487635758172</v>
      </c>
      <c r="H8" s="6">
        <v>22.044823482744942</v>
      </c>
      <c r="I8" s="6">
        <v>24.18364161891016</v>
      </c>
      <c r="J8" s="6">
        <v>24.31115440118952</v>
      </c>
      <c r="K8" s="6">
        <v>24.47272079594889</v>
      </c>
    </row>
    <row r="9" spans="1:11" ht="12.75">
      <c r="A9" s="9" t="s">
        <v>10</v>
      </c>
      <c r="B9" s="11">
        <v>26.5</v>
      </c>
      <c r="C9" s="4" t="s">
        <v>4</v>
      </c>
      <c r="D9" s="7">
        <v>0</v>
      </c>
      <c r="E9" s="7">
        <v>0.3032884378470487</v>
      </c>
      <c r="F9" s="7">
        <v>0.386844399995837</v>
      </c>
      <c r="G9" s="7">
        <v>0.37167096638553815</v>
      </c>
      <c r="H9" s="7">
        <v>0.32160852775366405</v>
      </c>
      <c r="I9" s="7">
        <v>0.26460459149014265</v>
      </c>
      <c r="J9" s="7">
        <v>0.21664289466095438</v>
      </c>
      <c r="K9" s="7">
        <v>0.10520073902402977</v>
      </c>
    </row>
    <row r="10" spans="1:11" ht="12.75">
      <c r="A10" s="9" t="s">
        <v>11</v>
      </c>
      <c r="B10" s="10" t="s">
        <v>32</v>
      </c>
      <c r="C10" s="4" t="s">
        <v>36</v>
      </c>
      <c r="D10" s="6">
        <v>9.707060317227745</v>
      </c>
      <c r="E10" s="6">
        <v>6.768579502477801</v>
      </c>
      <c r="F10" s="6">
        <v>5.877747377265287</v>
      </c>
      <c r="G10" s="6">
        <v>4.775633077372618</v>
      </c>
      <c r="H10" s="6">
        <v>4.4883996335232315</v>
      </c>
      <c r="I10" s="6">
        <v>4.401112091513303</v>
      </c>
      <c r="J10" s="6">
        <v>4.076794496962174</v>
      </c>
      <c r="K10" s="6">
        <v>3.3870112518937865</v>
      </c>
    </row>
    <row r="11" spans="1:11" ht="12.75">
      <c r="A11" s="9" t="s">
        <v>12</v>
      </c>
      <c r="B11" s="1">
        <v>0.25</v>
      </c>
      <c r="C11" s="4" t="s">
        <v>37</v>
      </c>
      <c r="D11" s="7">
        <v>0</v>
      </c>
      <c r="E11" s="7">
        <v>0.3195409737802127</v>
      </c>
      <c r="F11" s="7">
        <v>0.44813115131809467</v>
      </c>
      <c r="G11" s="7">
        <v>0.5400048375875679</v>
      </c>
      <c r="H11" s="7">
        <v>0.5118821269884724</v>
      </c>
      <c r="I11" s="7">
        <v>0.5216328831027285</v>
      </c>
      <c r="J11" s="7">
        <v>0.49369558450125745</v>
      </c>
      <c r="K11" s="7">
        <v>0.4310436443025258</v>
      </c>
    </row>
    <row r="12" spans="1:11" ht="12.75">
      <c r="A12" s="9" t="s">
        <v>13</v>
      </c>
      <c r="B12" s="1" t="s">
        <v>39</v>
      </c>
      <c r="C12" s="4" t="s">
        <v>5</v>
      </c>
      <c r="D12" s="8">
        <v>119.98330278726253</v>
      </c>
      <c r="E12" s="8">
        <v>116.4499468297126</v>
      </c>
      <c r="F12" s="8">
        <v>114.00835342349026</v>
      </c>
      <c r="G12" s="8">
        <v>112.98330278726253</v>
      </c>
      <c r="H12" s="8">
        <v>113</v>
      </c>
      <c r="I12" s="8">
        <v>110.92496344352986</v>
      </c>
      <c r="J12" s="8">
        <v>110.93328804554677</v>
      </c>
      <c r="K12" s="8">
        <v>110.00835342349026</v>
      </c>
    </row>
    <row r="13" spans="1:11" ht="12.75">
      <c r="A13" s="9" t="s">
        <v>14</v>
      </c>
      <c r="B13" s="1" t="s">
        <v>33</v>
      </c>
      <c r="C13" s="4" t="s">
        <v>34</v>
      </c>
      <c r="D13">
        <v>-2.36</v>
      </c>
      <c r="E13">
        <v>-1.12</v>
      </c>
      <c r="F13">
        <v>-0.28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38</v>
      </c>
      <c r="D14">
        <v>176</v>
      </c>
      <c r="E14">
        <v>126</v>
      </c>
      <c r="F14">
        <v>111</v>
      </c>
      <c r="G14">
        <v>87</v>
      </c>
      <c r="H14">
        <v>88</v>
      </c>
      <c r="I14">
        <v>92</v>
      </c>
      <c r="J14">
        <v>90</v>
      </c>
      <c r="K14">
        <v>84</v>
      </c>
    </row>
    <row r="15" spans="1:2" ht="12.75">
      <c r="A15" s="9" t="s">
        <v>16</v>
      </c>
      <c r="B15" s="1">
        <v>8</v>
      </c>
    </row>
    <row r="16" spans="1:2" ht="12.75">
      <c r="A16" s="9" t="s">
        <v>17</v>
      </c>
      <c r="B16" s="1">
        <v>26</v>
      </c>
    </row>
    <row r="17" spans="1:2" ht="12.75">
      <c r="A17" s="9" t="s">
        <v>18</v>
      </c>
      <c r="B17" s="1" t="s">
        <v>30</v>
      </c>
    </row>
    <row r="18" spans="1:2" ht="12.75">
      <c r="A18" s="9" t="s">
        <v>19</v>
      </c>
      <c r="B18" s="1">
        <v>2.812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2600</v>
      </c>
    </row>
    <row r="21" spans="1:2" ht="12.75">
      <c r="A21" s="9" t="s">
        <v>22</v>
      </c>
      <c r="B21" s="1">
        <v>26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8432.613484691945</v>
      </c>
      <c r="F27" s="5">
        <f t="shared" si="0"/>
        <v>12885.531249549045</v>
      </c>
      <c r="G27" s="5">
        <f t="shared" si="0"/>
        <v>17535.51572679248</v>
      </c>
      <c r="H27" s="5">
        <f t="shared" si="0"/>
        <v>18563.77004138621</v>
      </c>
      <c r="I27" s="5">
        <f t="shared" si="0"/>
        <v>21164.369555898345</v>
      </c>
      <c r="J27" s="5">
        <f t="shared" si="0"/>
        <v>21738.376740843592</v>
      </c>
      <c r="K27" s="5">
        <f t="shared" si="0"/>
        <v>22996.82966858885</v>
      </c>
    </row>
    <row r="28" spans="1:11" ht="12.75">
      <c r="A28" s="9" t="s">
        <v>27</v>
      </c>
      <c r="B28" s="1">
        <v>27</v>
      </c>
      <c r="C28" s="4" t="s">
        <v>2</v>
      </c>
      <c r="D28" s="6">
        <f>D7*($B$28/$B$16)^2*($B$29/$B$20)^2</f>
        <v>11.288841956793863</v>
      </c>
      <c r="E28" s="6">
        <f aca="true" t="shared" si="1" ref="E28:K28">E7*($B$28/$B$16)^2*($B$29/$B$20)^2</f>
        <v>7.471167944118277</v>
      </c>
      <c r="F28" s="6">
        <f t="shared" si="1"/>
        <v>5.900703070305109</v>
      </c>
      <c r="G28" s="6">
        <f t="shared" si="1"/>
        <v>3.8225537668962555</v>
      </c>
      <c r="H28" s="6">
        <f t="shared" si="1"/>
        <v>3.279523694898639</v>
      </c>
      <c r="I28" s="6">
        <f t="shared" si="1"/>
        <v>2.5963097806434905</v>
      </c>
      <c r="J28" s="6">
        <f t="shared" si="1"/>
        <v>2.080490282670266</v>
      </c>
      <c r="K28" s="6">
        <f t="shared" si="1"/>
        <v>0.9613374232883669</v>
      </c>
    </row>
    <row r="29" spans="1:11" ht="12.75">
      <c r="A29" s="9" t="s">
        <v>29</v>
      </c>
      <c r="B29" s="1">
        <v>2700</v>
      </c>
      <c r="C29" s="4" t="s">
        <v>3</v>
      </c>
      <c r="D29" s="6">
        <f aca="true" t="shared" si="2" ref="D29:K29">D8*($B$28/$B$16)^5*($B$29/$B$20)^3</f>
        <v>45.93156081006681</v>
      </c>
      <c r="E29" s="6">
        <f t="shared" si="2"/>
        <v>32.7171449062605</v>
      </c>
      <c r="F29" s="6">
        <f t="shared" si="2"/>
        <v>30.95639170345569</v>
      </c>
      <c r="G29" s="6">
        <f t="shared" si="2"/>
        <v>28.40495249003677</v>
      </c>
      <c r="H29" s="6">
        <f t="shared" si="2"/>
        <v>29.814666459438783</v>
      </c>
      <c r="I29" s="6">
        <f t="shared" si="2"/>
        <v>32.707325109986726</v>
      </c>
      <c r="J29" s="6">
        <f t="shared" si="2"/>
        <v>32.87978061075088</v>
      </c>
      <c r="K29" s="6">
        <f t="shared" si="2"/>
        <v>33.09829214360915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7807.975448788837</v>
      </c>
      <c r="F33" s="5">
        <f t="shared" si="3"/>
        <v>11931.047453286152</v>
      </c>
      <c r="G33" s="5">
        <f t="shared" si="3"/>
        <v>16236.588635918963</v>
      </c>
      <c r="H33" s="5">
        <f t="shared" si="3"/>
        <v>17188.67596424649</v>
      </c>
      <c r="I33" s="5">
        <f t="shared" si="3"/>
        <v>19596.638477683653</v>
      </c>
      <c r="J33" s="5">
        <f t="shared" si="3"/>
        <v>20128.126611892214</v>
      </c>
      <c r="K33" s="5">
        <f t="shared" si="3"/>
        <v>21293.360804248932</v>
      </c>
    </row>
    <row r="34" spans="1:11" ht="12.75">
      <c r="A34" s="9" t="s">
        <v>27</v>
      </c>
      <c r="B34" s="1">
        <v>27</v>
      </c>
      <c r="C34" s="4" t="s">
        <v>2</v>
      </c>
      <c r="D34" s="6">
        <f>D7*($B$34/$B$16)^2*($B$35/$B$20)^2</f>
        <v>9.678362445810922</v>
      </c>
      <c r="E34" s="6">
        <f aca="true" t="shared" si="4" ref="E34:K34">E7*($B$34/$B$16)^2*($B$35/$B$20)^2</f>
        <v>6.405322311486862</v>
      </c>
      <c r="F34" s="6">
        <f t="shared" si="4"/>
        <v>5.058901809246492</v>
      </c>
      <c r="G34" s="6">
        <f t="shared" si="4"/>
        <v>3.277223737050973</v>
      </c>
      <c r="H34" s="6">
        <f t="shared" si="4"/>
        <v>2.811662975736144</v>
      </c>
      <c r="I34" s="6">
        <f t="shared" si="4"/>
        <v>2.2259171644748714</v>
      </c>
      <c r="J34" s="6">
        <f t="shared" si="4"/>
        <v>1.783685084593849</v>
      </c>
      <c r="K34" s="6">
        <f t="shared" si="4"/>
        <v>0.8241918923940044</v>
      </c>
    </row>
    <row r="35" spans="1:11" ht="12.75">
      <c r="A35" s="9" t="s">
        <v>29</v>
      </c>
      <c r="B35" s="1">
        <v>2500</v>
      </c>
      <c r="C35" s="4" t="s">
        <v>3</v>
      </c>
      <c r="D35" s="6">
        <f aca="true" t="shared" si="5" ref="D35:K35">D8*($B$34/$B$16)^5*($B$35/$B$20)^3</f>
        <v>36.461953851409525</v>
      </c>
      <c r="E35" s="6">
        <f t="shared" si="5"/>
        <v>25.97192446071839</v>
      </c>
      <c r="F35" s="6">
        <f t="shared" si="5"/>
        <v>24.57418179985241</v>
      </c>
      <c r="G35" s="6">
        <f t="shared" si="5"/>
        <v>22.54876709123733</v>
      </c>
      <c r="H35" s="6">
        <f t="shared" si="5"/>
        <v>23.66784349076517</v>
      </c>
      <c r="I35" s="6">
        <f t="shared" si="5"/>
        <v>25.96412918983602</v>
      </c>
      <c r="J35" s="6">
        <f t="shared" si="5"/>
        <v>26.101029926483882</v>
      </c>
      <c r="K35" s="6">
        <f t="shared" si="5"/>
        <v>26.27449142630152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7183.3374128857295</v>
      </c>
      <c r="F39" s="5">
        <f t="shared" si="6"/>
        <v>10976.563657023258</v>
      </c>
      <c r="G39" s="5">
        <f t="shared" si="6"/>
        <v>14937.661545045445</v>
      </c>
      <c r="H39" s="5">
        <f t="shared" si="6"/>
        <v>15813.581887106771</v>
      </c>
      <c r="I39" s="5">
        <f t="shared" si="6"/>
        <v>18028.907399468957</v>
      </c>
      <c r="J39" s="5">
        <f t="shared" si="6"/>
        <v>18517.876482940836</v>
      </c>
      <c r="K39" s="5">
        <f t="shared" si="6"/>
        <v>19589.891939909015</v>
      </c>
    </row>
    <row r="40" spans="1:11" ht="12.75">
      <c r="A40" s="9" t="s">
        <v>27</v>
      </c>
      <c r="B40" s="1">
        <v>27</v>
      </c>
      <c r="C40" s="4" t="s">
        <v>2</v>
      </c>
      <c r="D40" s="6">
        <f>D7*($B$40/$B$16)^2*($B$41/$B$20)^2</f>
        <v>8.191765974134364</v>
      </c>
      <c r="E40" s="6">
        <f aca="true" t="shared" si="7" ref="E40:K40">E7*($B$40/$B$16)^2*($B$41/$B$20)^2</f>
        <v>5.421464804442479</v>
      </c>
      <c r="F40" s="6">
        <f t="shared" si="7"/>
        <v>4.28185449134623</v>
      </c>
      <c r="G40" s="6">
        <f t="shared" si="7"/>
        <v>2.7738421710399432</v>
      </c>
      <c r="H40" s="6">
        <f t="shared" si="7"/>
        <v>2.3797915426630722</v>
      </c>
      <c r="I40" s="6">
        <f t="shared" si="7"/>
        <v>1.884016288011531</v>
      </c>
      <c r="J40" s="6">
        <f t="shared" si="7"/>
        <v>1.5097110556002338</v>
      </c>
      <c r="K40" s="6">
        <f t="shared" si="7"/>
        <v>0.6975960177222852</v>
      </c>
    </row>
    <row r="41" spans="1:11" ht="12.75">
      <c r="A41" s="9" t="s">
        <v>29</v>
      </c>
      <c r="B41" s="1">
        <v>2300</v>
      </c>
      <c r="C41" s="4" t="s">
        <v>3</v>
      </c>
      <c r="D41" s="6">
        <f aca="true" t="shared" si="8" ref="D41:K41">D8*($B$40/$B$16)^5*($B$41/$B$20)^3</f>
        <v>28.39248592064638</v>
      </c>
      <c r="E41" s="6">
        <f t="shared" si="8"/>
        <v>20.22402591446788</v>
      </c>
      <c r="F41" s="6">
        <f t="shared" si="8"/>
        <v>19.13562047736347</v>
      </c>
      <c r="G41" s="6">
        <f t="shared" si="8"/>
        <v>17.55845434874141</v>
      </c>
      <c r="H41" s="6">
        <f t="shared" si="8"/>
        <v>18.429865712136944</v>
      </c>
      <c r="I41" s="6">
        <f t="shared" si="8"/>
        <v>20.21795583057503</v>
      </c>
      <c r="J41" s="6">
        <f t="shared" si="8"/>
        <v>20.32455879139388</v>
      </c>
      <c r="K41" s="6">
        <f t="shared" si="8"/>
        <v>20.459631179763875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6558.699376982623</v>
      </c>
      <c r="F45" s="5">
        <f t="shared" si="9"/>
        <v>10022.079860760368</v>
      </c>
      <c r="G45" s="5">
        <f t="shared" si="9"/>
        <v>13638.734454171929</v>
      </c>
      <c r="H45" s="5">
        <f t="shared" si="9"/>
        <v>14438.487809967053</v>
      </c>
      <c r="I45" s="5">
        <f t="shared" si="9"/>
        <v>16461.17632125427</v>
      </c>
      <c r="J45" s="5">
        <f t="shared" si="9"/>
        <v>16907.62635398946</v>
      </c>
      <c r="K45" s="5">
        <f t="shared" si="9"/>
        <v>17886.423075569102</v>
      </c>
    </row>
    <row r="46" spans="1:11" ht="12.75">
      <c r="A46" s="9" t="s">
        <v>27</v>
      </c>
      <c r="B46" s="1">
        <v>27</v>
      </c>
      <c r="C46" s="4" t="s">
        <v>2</v>
      </c>
      <c r="D46" s="6">
        <f>D7*($B$46/$B$16)^2*($B$47/$B$20)^2</f>
        <v>6.829052541764187</v>
      </c>
      <c r="E46" s="6">
        <f aca="true" t="shared" si="10" ref="E46:K46">E7*($B$46/$B$16)^2*($B$47/$B$20)^2</f>
        <v>4.51959542298513</v>
      </c>
      <c r="F46" s="6">
        <f t="shared" si="10"/>
        <v>3.5695611166043246</v>
      </c>
      <c r="G46" s="6">
        <f t="shared" si="10"/>
        <v>2.3124090688631664</v>
      </c>
      <c r="H46" s="6">
        <f t="shared" si="10"/>
        <v>1.9839093956794234</v>
      </c>
      <c r="I46" s="6">
        <f t="shared" si="10"/>
        <v>1.5706071512534694</v>
      </c>
      <c r="J46" s="6">
        <f t="shared" si="10"/>
        <v>1.25856819568942</v>
      </c>
      <c r="K46" s="6">
        <f t="shared" si="10"/>
        <v>0.5815497992732095</v>
      </c>
    </row>
    <row r="47" spans="1:11" ht="12.75">
      <c r="A47" s="9" t="s">
        <v>29</v>
      </c>
      <c r="B47" s="1">
        <v>2100</v>
      </c>
      <c r="C47" s="4" t="s">
        <v>3</v>
      </c>
      <c r="D47" s="6">
        <f aca="true" t="shared" si="11" ref="D47:K47">D8*($B$46/$B$16)^5*($B$47/$B$20)^3</f>
        <v>21.61114589554583</v>
      </c>
      <c r="E47" s="6">
        <f t="shared" si="11"/>
        <v>15.393663515565635</v>
      </c>
      <c r="F47" s="6">
        <f t="shared" si="11"/>
        <v>14.565215849499724</v>
      </c>
      <c r="G47" s="6">
        <f t="shared" si="11"/>
        <v>13.36474445004473</v>
      </c>
      <c r="H47" s="6">
        <f t="shared" si="11"/>
        <v>14.02802550835048</v>
      </c>
      <c r="I47" s="6">
        <f t="shared" si="11"/>
        <v>15.389043227332568</v>
      </c>
      <c r="J47" s="6">
        <f t="shared" si="11"/>
        <v>15.470184841546704</v>
      </c>
      <c r="K47" s="6">
        <f t="shared" si="11"/>
        <v>15.572996166334617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5934.061341079515</v>
      </c>
      <c r="F51" s="5">
        <f t="shared" si="12"/>
        <v>9067.596064497475</v>
      </c>
      <c r="G51" s="5">
        <f t="shared" si="12"/>
        <v>12339.80736329841</v>
      </c>
      <c r="H51" s="5">
        <f t="shared" si="12"/>
        <v>13063.393732827331</v>
      </c>
      <c r="I51" s="5">
        <f t="shared" si="12"/>
        <v>14893.445243039574</v>
      </c>
      <c r="J51" s="5">
        <f t="shared" si="12"/>
        <v>15297.37622503808</v>
      </c>
      <c r="K51" s="5">
        <f t="shared" si="12"/>
        <v>16182.954211229187</v>
      </c>
    </row>
    <row r="52" spans="1:11" ht="12.75">
      <c r="A52" s="9" t="s">
        <v>27</v>
      </c>
      <c r="B52" s="1">
        <v>27</v>
      </c>
      <c r="C52" s="4" t="s">
        <v>2</v>
      </c>
      <c r="D52" s="6">
        <f>D7*($B$52/$B$16)^2*($B$53/$B$20)^2</f>
        <v>5.590222148700388</v>
      </c>
      <c r="E52" s="6">
        <f aca="true" t="shared" si="13" ref="E52:K52">E7*($B$52/$B$16)^2*($B$53/$B$20)^2</f>
        <v>3.6997141671148106</v>
      </c>
      <c r="F52" s="6">
        <f t="shared" si="13"/>
        <v>2.922021685020773</v>
      </c>
      <c r="G52" s="6">
        <f t="shared" si="13"/>
        <v>1.8929244305206416</v>
      </c>
      <c r="H52" s="6">
        <f t="shared" si="13"/>
        <v>1.6240165347851965</v>
      </c>
      <c r="I52" s="6">
        <f t="shared" si="13"/>
        <v>1.2856897542006855</v>
      </c>
      <c r="J52" s="6">
        <f t="shared" si="13"/>
        <v>1.030256504861407</v>
      </c>
      <c r="K52" s="6">
        <f t="shared" si="13"/>
        <v>0.4760532370467768</v>
      </c>
    </row>
    <row r="53" spans="1:11" ht="12.75">
      <c r="A53" s="9" t="s">
        <v>29</v>
      </c>
      <c r="B53" s="1">
        <v>1900</v>
      </c>
      <c r="C53" s="4" t="s">
        <v>3</v>
      </c>
      <c r="D53" s="6">
        <f aca="true" t="shared" si="14" ref="D53:K53">D8*($B$52/$B$16)^5*($B$53/$B$20)^3</f>
        <v>16.005922653876343</v>
      </c>
      <c r="E53" s="6">
        <f t="shared" si="14"/>
        <v>11.401051512068314</v>
      </c>
      <c r="F53" s="6">
        <f t="shared" si="14"/>
        <v>10.787476029772009</v>
      </c>
      <c r="G53" s="6">
        <f t="shared" si="14"/>
        <v>9.898367582642996</v>
      </c>
      <c r="H53" s="6">
        <f t="shared" si="14"/>
        <v>10.389615264202128</v>
      </c>
      <c r="I53" s="6">
        <f t="shared" si="14"/>
        <v>11.397629575237454</v>
      </c>
      <c r="J53" s="6">
        <f t="shared" si="14"/>
        <v>11.457725713008186</v>
      </c>
      <c r="K53" s="6">
        <f t="shared" si="14"/>
        <v>11.533871148352134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5309.423305176409</v>
      </c>
      <c r="F57" s="5">
        <f t="shared" si="15"/>
        <v>8113.112268234583</v>
      </c>
      <c r="G57" s="5">
        <f t="shared" si="15"/>
        <v>11040.880272424894</v>
      </c>
      <c r="H57" s="5">
        <f t="shared" si="15"/>
        <v>11688.299655687613</v>
      </c>
      <c r="I57" s="5">
        <f t="shared" si="15"/>
        <v>13325.714164824883</v>
      </c>
      <c r="J57" s="5">
        <f t="shared" si="15"/>
        <v>13687.126096086706</v>
      </c>
      <c r="K57" s="5">
        <f t="shared" si="15"/>
        <v>14479.485346889274</v>
      </c>
    </row>
    <row r="58" spans="1:11" ht="12.75">
      <c r="A58" s="9" t="s">
        <v>27</v>
      </c>
      <c r="B58" s="1">
        <v>27</v>
      </c>
      <c r="C58" s="4" t="s">
        <v>2</v>
      </c>
      <c r="D58" s="6">
        <f>D7*($B$58/$B$16)^2*($B$59/$B$20)^2</f>
        <v>4.475274794942971</v>
      </c>
      <c r="E58" s="6">
        <f aca="true" t="shared" si="16" ref="E58:K58">E7*($B$58/$B$16)^2*($B$59/$B$20)^2</f>
        <v>2.961821036831525</v>
      </c>
      <c r="F58" s="6">
        <f t="shared" si="16"/>
        <v>2.3392361965955777</v>
      </c>
      <c r="G58" s="6">
        <f t="shared" si="16"/>
        <v>1.51538825601237</v>
      </c>
      <c r="H58" s="6">
        <f t="shared" si="16"/>
        <v>1.3001129599803931</v>
      </c>
      <c r="I58" s="6">
        <f t="shared" si="16"/>
        <v>1.0292640968531805</v>
      </c>
      <c r="J58" s="6">
        <f t="shared" si="16"/>
        <v>0.8247759831161958</v>
      </c>
      <c r="K58" s="6">
        <f t="shared" si="16"/>
        <v>0.38110633104298763</v>
      </c>
    </row>
    <row r="59" spans="1:11" ht="12.75">
      <c r="A59" s="9" t="s">
        <v>29</v>
      </c>
      <c r="B59" s="1">
        <v>1700</v>
      </c>
      <c r="C59" s="4" t="s">
        <v>3</v>
      </c>
      <c r="D59" s="6">
        <f aca="true" t="shared" si="17" ref="D59:K59">D8*($B$58/$B$16)^5*($B$59/$B$20)^3</f>
        <v>11.464805073406401</v>
      </c>
      <c r="E59" s="6">
        <f t="shared" si="17"/>
        <v>8.166404152032607</v>
      </c>
      <c r="F59" s="6">
        <f t="shared" si="17"/>
        <v>7.726909131691194</v>
      </c>
      <c r="G59" s="6">
        <f t="shared" si="17"/>
        <v>7.090053934031936</v>
      </c>
      <c r="H59" s="6">
        <f t="shared" si="17"/>
        <v>7.441927364488275</v>
      </c>
      <c r="I59" s="6">
        <f t="shared" si="17"/>
        <v>8.16395306941852</v>
      </c>
      <c r="J59" s="6">
        <f t="shared" si="17"/>
        <v>8.206999041844181</v>
      </c>
      <c r="K59" s="6">
        <f t="shared" si="17"/>
        <v>8.26154088815484</v>
      </c>
    </row>
    <row r="62" spans="1:11" ht="13.5" thickBot="1">
      <c r="A62" s="9" t="s">
        <v>28</v>
      </c>
      <c r="B62" s="1"/>
      <c r="C62" s="2" t="s">
        <v>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>
        <v>7</v>
      </c>
      <c r="K62" s="3">
        <v>8</v>
      </c>
    </row>
    <row r="63" spans="1:11" ht="12.75">
      <c r="A63" s="9"/>
      <c r="B63" s="1"/>
      <c r="C63" s="4" t="s">
        <v>1</v>
      </c>
      <c r="D63" s="5">
        <f>D6*($B$64/$B$16)^3*($B$65/$B$20)</f>
        <v>0</v>
      </c>
      <c r="E63" s="5">
        <f aca="true" t="shared" si="18" ref="E63:K63">E6*($B$64/$B$16)^3*($B$65/$B$20)</f>
        <v>4684.785269273301</v>
      </c>
      <c r="F63" s="5">
        <f t="shared" si="18"/>
        <v>7158.6284719716905</v>
      </c>
      <c r="G63" s="5">
        <f t="shared" si="18"/>
        <v>9741.953181551376</v>
      </c>
      <c r="H63" s="5">
        <f t="shared" si="18"/>
        <v>10313.205578547893</v>
      </c>
      <c r="I63" s="5">
        <f t="shared" si="18"/>
        <v>11757.98308661019</v>
      </c>
      <c r="J63" s="5">
        <f t="shared" si="18"/>
        <v>12076.875967135327</v>
      </c>
      <c r="K63" s="5">
        <f t="shared" si="18"/>
        <v>12776.016482549358</v>
      </c>
    </row>
    <row r="64" spans="1:11" ht="12.75">
      <c r="A64" s="9" t="s">
        <v>27</v>
      </c>
      <c r="B64" s="1">
        <v>27</v>
      </c>
      <c r="C64" s="4" t="s">
        <v>2</v>
      </c>
      <c r="D64" s="6">
        <f>D7*($B$64/$B$16)^2*($B$65/$B$20)^2</f>
        <v>3.484210480491931</v>
      </c>
      <c r="E64" s="6">
        <f aca="true" t="shared" si="19" ref="E64:K64">E7*($B$64/$B$16)^2*($B$65/$B$20)^2</f>
        <v>2.30591603213527</v>
      </c>
      <c r="F64" s="6">
        <f t="shared" si="19"/>
        <v>1.8212046513287365</v>
      </c>
      <c r="G64" s="6">
        <f t="shared" si="19"/>
        <v>1.17980054533835</v>
      </c>
      <c r="H64" s="6">
        <f t="shared" si="19"/>
        <v>1.0121986712650115</v>
      </c>
      <c r="I64" s="6">
        <f t="shared" si="19"/>
        <v>0.8013301792109535</v>
      </c>
      <c r="J64" s="6">
        <f t="shared" si="19"/>
        <v>0.6421266304537855</v>
      </c>
      <c r="K64" s="6">
        <f t="shared" si="19"/>
        <v>0.2967090812618415</v>
      </c>
    </row>
    <row r="65" spans="1:11" ht="12.75">
      <c r="A65" s="9" t="s">
        <v>29</v>
      </c>
      <c r="B65" s="1">
        <v>1500</v>
      </c>
      <c r="C65" s="4" t="s">
        <v>3</v>
      </c>
      <c r="D65" s="6">
        <f>D8*($B$64/$B$16)^5*($B$65/$B$20)^3</f>
        <v>7.875782031904456</v>
      </c>
      <c r="E65" s="6">
        <f aca="true" t="shared" si="20" ref="E65:K65">E8*($B$64/$B$16)^5*($B$65/$B$20)^3</f>
        <v>5.609935683515172</v>
      </c>
      <c r="F65" s="6">
        <f t="shared" si="20"/>
        <v>5.308023268768119</v>
      </c>
      <c r="G65" s="6">
        <f t="shared" si="20"/>
        <v>4.870533691707262</v>
      </c>
      <c r="H65" s="6">
        <f t="shared" si="20"/>
        <v>5.112254194005275</v>
      </c>
      <c r="I65" s="6">
        <f t="shared" si="20"/>
        <v>5.608251905004579</v>
      </c>
      <c r="J65" s="6">
        <f t="shared" si="20"/>
        <v>5.637822464120517</v>
      </c>
      <c r="K65" s="6">
        <f t="shared" si="20"/>
        <v>5.675290148081127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2000-04-03T14:17:02Z</cp:lastPrinted>
  <dcterms:created xsi:type="dcterms:W3CDTF">1998-01-06T13:15:37Z</dcterms:created>
  <dcterms:modified xsi:type="dcterms:W3CDTF">2011-11-18T15:24:59Z</dcterms:modified>
  <cp:category/>
  <cp:version/>
  <cp:contentType/>
  <cp:contentStatus/>
</cp:coreProperties>
</file>