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915" activeTab="1"/>
  </bookViews>
  <sheets>
    <sheet name="26" sheetId="1" r:id="rId1"/>
    <sheet name="datasheet (2)" sheetId="2" r:id="rId2"/>
  </sheets>
  <definedNames>
    <definedName name="_xlnm.Print_Area" localSheetId="0">'26'!$A$1:$J$55</definedName>
    <definedName name="_xlnm.Print_Area" localSheetId="1">'datasheet (2)'!$A$1:$M$67</definedName>
  </definedNames>
  <calcPr fullCalcOnLoad="1"/>
</workbook>
</file>

<file path=xl/sharedStrings.xml><?xml version="1.0" encoding="utf-8"?>
<sst xmlns="http://schemas.openxmlformats.org/spreadsheetml/2006/main" count="85" uniqueCount="40">
  <si>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</si>
  <si>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</si>
  <si>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</si>
  <si>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</si>
  <si>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</si>
  <si>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</si>
  <si>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</si>
  <si>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</si>
  <si>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</si>
  <si>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</si>
  <si>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</si>
  <si>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</si>
  <si>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</si>
  <si>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</si>
  <si>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</si>
  <si>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</si>
  <si>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</si>
  <si>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</si>
  <si>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</si>
  <si>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</si>
  <si>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</si>
  <si>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</si>
  <si>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</si>
  <si>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</si>
  <si>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</si>
  <si>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</si>
  <si>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 xml:space="preserve"> </t>
  </si>
  <si>
    <t>Dia</t>
  </si>
  <si>
    <t>Fan Law</t>
  </si>
  <si>
    <t>Rpm</t>
  </si>
  <si>
    <t>CW</t>
  </si>
  <si>
    <t>Best</t>
  </si>
  <si>
    <t>Flat Plate</t>
  </si>
  <si>
    <t>ACS</t>
  </si>
  <si>
    <t>Position</t>
  </si>
  <si>
    <t>Static Pcor</t>
  </si>
  <si>
    <t>Total P</t>
  </si>
  <si>
    <t>Total Eff</t>
  </si>
  <si>
    <t>Thrust</t>
  </si>
  <si>
    <t>782200-26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</si>
</sst>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yyyy"/>
    <numFmt numFmtId="167" formatCode="mm/dd/yy"/>
  </numFmts>
  <fonts count="42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5"/>
      <color indexed="8"/>
      <name val="Arial"/>
      <family val="0"/>
    </font>
    <font>
      <sz val="11.25"/>
      <color indexed="8"/>
      <name val="Arial"/>
      <family val="0"/>
    </font>
    <font>
      <sz val="9.5"/>
      <color indexed="8"/>
      <name val="Arial"/>
      <family val="0"/>
    </font>
    <font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39725"/>
          <c:w val="0.91075"/>
          <c:h val="0.602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10593.80676142912</c:v>
                </c:pt>
                <c:pt idx="2">
                  <c:v>14562.222264875241</c:v>
                </c:pt>
                <c:pt idx="3">
                  <c:v>20827.837615030676</c:v>
                </c:pt>
                <c:pt idx="4">
                  <c:v>22446.31612284069</c:v>
                </c:pt>
                <c:pt idx="5">
                  <c:v>24454.69520153551</c:v>
                </c:pt>
                <c:pt idx="6">
                  <c:v>25233.66244239631</c:v>
                </c:pt>
                <c:pt idx="7">
                  <c:v>26626.33487297921</c:v>
                </c:pt>
              </c:numCache>
            </c:numRef>
          </c:xVal>
          <c:yVal>
            <c:numRef>
              <c:f>'datasheet (2)'!$D$29:$K$29</c:f>
              <c:numCache>
                <c:ptCount val="8"/>
                <c:pt idx="0">
                  <c:v>74.72762465769301</c:v>
                </c:pt>
                <c:pt idx="1">
                  <c:v>54.70698515811841</c:v>
                </c:pt>
                <c:pt idx="2">
                  <c:v>46.86134770013678</c:v>
                </c:pt>
                <c:pt idx="3">
                  <c:v>46.783750801900176</c:v>
                </c:pt>
                <c:pt idx="4">
                  <c:v>46.43440105329903</c:v>
                </c:pt>
                <c:pt idx="5">
                  <c:v>49.00398735371145</c:v>
                </c:pt>
                <c:pt idx="6">
                  <c:v>49.31545594812858</c:v>
                </c:pt>
                <c:pt idx="7">
                  <c:v>49.912939515566116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9887.552977333844</c:v>
                </c:pt>
                <c:pt idx="2">
                  <c:v>13591.407447216892</c:v>
                </c:pt>
                <c:pt idx="3">
                  <c:v>19439.315107361963</c:v>
                </c:pt>
                <c:pt idx="4">
                  <c:v>20949.895047984643</c:v>
                </c:pt>
                <c:pt idx="5">
                  <c:v>22824.382188099808</c:v>
                </c:pt>
                <c:pt idx="6">
                  <c:v>23551.41827956989</c:v>
                </c:pt>
                <c:pt idx="7">
                  <c:v>24851.245881447263</c:v>
                </c:pt>
              </c:numCache>
            </c:numRef>
          </c:xVal>
          <c:yVal>
            <c:numRef>
              <c:f>'datasheet (2)'!$D$35:$K$35</c:f>
              <c:numCache>
                <c:ptCount val="8"/>
                <c:pt idx="0">
                  <c:v>60.75632653650656</c:v>
                </c:pt>
                <c:pt idx="1">
                  <c:v>44.478805118185754</c:v>
                </c:pt>
                <c:pt idx="2">
                  <c:v>38.10001128568158</c:v>
                </c:pt>
                <c:pt idx="3">
                  <c:v>38.036922133456024</c:v>
                </c:pt>
                <c:pt idx="4">
                  <c:v>37.75288784896372</c:v>
                </c:pt>
                <c:pt idx="5">
                  <c:v>39.842056681062</c:v>
                </c:pt>
                <c:pt idx="6">
                  <c:v>40.095292184196985</c:v>
                </c:pt>
                <c:pt idx="7">
                  <c:v>40.58106845354472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9181.29919323857</c:v>
                </c:pt>
                <c:pt idx="2">
                  <c:v>12620.592629558543</c:v>
                </c:pt>
                <c:pt idx="3">
                  <c:v>18050.792599693254</c:v>
                </c:pt>
                <c:pt idx="4">
                  <c:v>19453.4739731286</c:v>
                </c:pt>
                <c:pt idx="5">
                  <c:v>21194.06917466411</c:v>
                </c:pt>
                <c:pt idx="6">
                  <c:v>21869.17411674347</c:v>
                </c:pt>
                <c:pt idx="7">
                  <c:v>23076.156889915317</c:v>
                </c:pt>
              </c:numCache>
            </c:numRef>
          </c:xVal>
          <c:yVal>
            <c:numRef>
              <c:f>'datasheet (2)'!$D$41:$K$41</c:f>
              <c:numCache>
                <c:ptCount val="8"/>
                <c:pt idx="0">
                  <c:v>48.64491596235603</c:v>
                </c:pt>
                <c:pt idx="1">
                  <c:v>35.61222115329961</c:v>
                </c:pt>
                <c:pt idx="2">
                  <c:v>30.50500174731868</c:v>
                </c:pt>
                <c:pt idx="3">
                  <c:v>30.45448904052584</c:v>
                </c:pt>
                <c:pt idx="4">
                  <c:v>30.227075293066072</c:v>
                </c:pt>
                <c:pt idx="5">
                  <c:v>31.89978080477158</c:v>
                </c:pt>
                <c:pt idx="6">
                  <c:v>32.102535323863265</c:v>
                </c:pt>
                <c:pt idx="7">
                  <c:v>32.49147499724408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8475.045409143297</c:v>
                </c:pt>
                <c:pt idx="2">
                  <c:v>11649.777811900194</c:v>
                </c:pt>
                <c:pt idx="3">
                  <c:v>16662.270092024544</c:v>
                </c:pt>
                <c:pt idx="4">
                  <c:v>17957.052898272555</c:v>
                </c:pt>
                <c:pt idx="5">
                  <c:v>19563.75616122841</c:v>
                </c:pt>
                <c:pt idx="6">
                  <c:v>20186.92995391705</c:v>
                </c:pt>
                <c:pt idx="7">
                  <c:v>21301.06789838337</c:v>
                </c:pt>
              </c:numCache>
            </c:numRef>
          </c:xVal>
          <c:yVal>
            <c:numRef>
              <c:f>'datasheet (2)'!$D$47:$K$47</c:f>
              <c:numCache>
                <c:ptCount val="8"/>
                <c:pt idx="0">
                  <c:v>38.260543824738846</c:v>
                </c:pt>
                <c:pt idx="1">
                  <c:v>28.00997640095664</c:v>
                </c:pt>
                <c:pt idx="2">
                  <c:v>23.993010022470045</c:v>
                </c:pt>
                <c:pt idx="3">
                  <c:v>23.9532804105729</c:v>
                </c:pt>
                <c:pt idx="4">
                  <c:v>23.774413339289115</c:v>
                </c:pt>
                <c:pt idx="5">
                  <c:v>25.090041525100276</c:v>
                </c:pt>
                <c:pt idx="6">
                  <c:v>25.249513445441846</c:v>
                </c:pt>
                <c:pt idx="7">
                  <c:v>25.555425031969865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7768.791625048021</c:v>
                </c:pt>
                <c:pt idx="2">
                  <c:v>10678.962994241843</c:v>
                </c:pt>
                <c:pt idx="3">
                  <c:v>15273.74758435583</c:v>
                </c:pt>
                <c:pt idx="4">
                  <c:v>16460.63182341651</c:v>
                </c:pt>
                <c:pt idx="5">
                  <c:v>17933.443147792706</c:v>
                </c:pt>
                <c:pt idx="6">
                  <c:v>18504.68579109063</c:v>
                </c:pt>
                <c:pt idx="7">
                  <c:v>19525.978906851422</c:v>
                </c:pt>
              </c:numCache>
            </c:numRef>
          </c:xVal>
          <c:yVal>
            <c:numRef>
              <c:f>'datasheet (2)'!$D$53:$K$53</c:f>
              <c:numCache>
                <c:ptCount val="8"/>
                <c:pt idx="0">
                  <c:v>29.470361013152427</c:v>
                </c:pt>
                <c:pt idx="1">
                  <c:v>21.574813998653518</c:v>
                </c:pt>
                <c:pt idx="2">
                  <c:v>18.480727048557654</c:v>
                </c:pt>
                <c:pt idx="3">
                  <c:v>18.45012513106049</c:v>
                </c:pt>
                <c:pt idx="4">
                  <c:v>18.31235194131586</c:v>
                </c:pt>
                <c:pt idx="5">
                  <c:v>19.325720642308138</c:v>
                </c:pt>
                <c:pt idx="6">
                  <c:v>19.44855462724716</c:v>
                </c:pt>
                <c:pt idx="7">
                  <c:v>19.684184443027707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7062.537840952747</c:v>
                </c:pt>
                <c:pt idx="2">
                  <c:v>9708.148176583496</c:v>
                </c:pt>
                <c:pt idx="3">
                  <c:v>13885.225076687118</c:v>
                </c:pt>
                <c:pt idx="4">
                  <c:v>14964.210748560461</c:v>
                </c:pt>
                <c:pt idx="5">
                  <c:v>16303.130134357009</c:v>
                </c:pt>
                <c:pt idx="6">
                  <c:v>16822.44162826421</c:v>
                </c:pt>
                <c:pt idx="7">
                  <c:v>17750.889915319476</c:v>
                </c:pt>
              </c:numCache>
            </c:numRef>
          </c:xVal>
          <c:yVal>
            <c:numRef>
              <c:f>'datasheet (2)'!$D$59:$K$59</c:f>
              <c:numCache>
                <c:ptCount val="8"/>
                <c:pt idx="0">
                  <c:v>22.141518417094236</c:v>
                </c:pt>
                <c:pt idx="1">
                  <c:v>16.20947708388694</c:v>
                </c:pt>
                <c:pt idx="2">
                  <c:v>13.884843763003497</c:v>
                </c:pt>
                <c:pt idx="3">
                  <c:v>13.861852089451908</c:v>
                </c:pt>
                <c:pt idx="4">
                  <c:v>13.758341052829348</c:v>
                </c:pt>
                <c:pt idx="5">
                  <c:v>14.51969995665525</c:v>
                </c:pt>
                <c:pt idx="6">
                  <c:v>14.611986947593659</c:v>
                </c:pt>
                <c:pt idx="7">
                  <c:v>14.789019115723299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'datasheet (2)'!$A$63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(2)'!$D$63:$K$63</c:f>
              <c:numCache>
                <c:ptCount val="8"/>
                <c:pt idx="0">
                  <c:v>0</c:v>
                </c:pt>
                <c:pt idx="1">
                  <c:v>6356.284056857472</c:v>
                </c:pt>
                <c:pt idx="2">
                  <c:v>8737.333358925145</c:v>
                </c:pt>
                <c:pt idx="3">
                  <c:v>12496.702569018405</c:v>
                </c:pt>
                <c:pt idx="4">
                  <c:v>13467.789673704414</c:v>
                </c:pt>
                <c:pt idx="5">
                  <c:v>14672.817120921307</c:v>
                </c:pt>
                <c:pt idx="6">
                  <c:v>15140.197465437786</c:v>
                </c:pt>
                <c:pt idx="7">
                  <c:v>15975.800923787527</c:v>
                </c:pt>
              </c:numCache>
            </c:numRef>
          </c:xVal>
          <c:yVal>
            <c:numRef>
              <c:f>'datasheet (2)'!$D$65:$K$65</c:f>
              <c:numCache>
                <c:ptCount val="8"/>
                <c:pt idx="0">
                  <c:v>16.141166926061693</c:v>
                </c:pt>
                <c:pt idx="1">
                  <c:v>11.816708794153579</c:v>
                </c:pt>
                <c:pt idx="2">
                  <c:v>10.122051103229547</c:v>
                </c:pt>
                <c:pt idx="3">
                  <c:v>10.10529017321044</c:v>
                </c:pt>
                <c:pt idx="4">
                  <c:v>10.029830627512592</c:v>
                </c:pt>
                <c:pt idx="5">
                  <c:v>10.584861268401674</c:v>
                </c:pt>
                <c:pt idx="6">
                  <c:v>10.652138484795776</c:v>
                </c:pt>
                <c:pt idx="7">
                  <c:v>10.781194935362283</c:v>
                </c:pt>
              </c:numCache>
            </c:numRef>
          </c:yVal>
          <c:smooth val="0"/>
        </c:ser>
        <c:axId val="43315757"/>
        <c:axId val="14033746"/>
      </c:scatterChart>
      <c:valAx>
        <c:axId val="433157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4033746"/>
        <c:crosses val="autoZero"/>
        <c:crossBetween val="midCat"/>
        <c:dispUnits/>
      </c:valAx>
      <c:valAx>
        <c:axId val="14033746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3315757"/>
        <c:crosses val="autoZero"/>
        <c:crossBetween val="midCat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7175"/>
          <c:w val="0.9355"/>
          <c:h val="0.751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10593.80676142912</c:v>
                </c:pt>
                <c:pt idx="2">
                  <c:v>14562.222264875241</c:v>
                </c:pt>
                <c:pt idx="3">
                  <c:v>20827.837615030676</c:v>
                </c:pt>
                <c:pt idx="4">
                  <c:v>22446.31612284069</c:v>
                </c:pt>
                <c:pt idx="5">
                  <c:v>24454.69520153551</c:v>
                </c:pt>
                <c:pt idx="6">
                  <c:v>25233.66244239631</c:v>
                </c:pt>
                <c:pt idx="7">
                  <c:v>26626.33487297921</c:v>
                </c:pt>
              </c:numCache>
            </c:numRef>
          </c:xVal>
          <c:yVal>
            <c:numRef>
              <c:f>'datasheet (2)'!$D$28:$K$28</c:f>
              <c:numCache>
                <c:ptCount val="8"/>
                <c:pt idx="0">
                  <c:v>17.307689749351123</c:v>
                </c:pt>
                <c:pt idx="1">
                  <c:v>11.237366264788893</c:v>
                </c:pt>
                <c:pt idx="2">
                  <c:v>8.201561296930084</c:v>
                </c:pt>
                <c:pt idx="3">
                  <c:v>6.176723813466821</c:v>
                </c:pt>
                <c:pt idx="4">
                  <c:v>5.082209393569872</c:v>
                </c:pt>
                <c:pt idx="5">
                  <c:v>3.9469350613945555</c:v>
                </c:pt>
                <c:pt idx="6">
                  <c:v>3.1429845611501617</c:v>
                </c:pt>
                <c:pt idx="7">
                  <c:v>1.4080826075129735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9887.552977333844</c:v>
                </c:pt>
                <c:pt idx="2">
                  <c:v>13591.407447216892</c:v>
                </c:pt>
                <c:pt idx="3">
                  <c:v>19439.315107361963</c:v>
                </c:pt>
                <c:pt idx="4">
                  <c:v>20949.895047984643</c:v>
                </c:pt>
                <c:pt idx="5">
                  <c:v>22824.382188099808</c:v>
                </c:pt>
                <c:pt idx="6">
                  <c:v>23551.41827956989</c:v>
                </c:pt>
                <c:pt idx="7">
                  <c:v>24851.245881447263</c:v>
                </c:pt>
              </c:numCache>
            </c:numRef>
          </c:xVal>
          <c:yVal>
            <c:numRef>
              <c:f>'datasheet (2)'!$D$34:$K$34</c:f>
              <c:numCache>
                <c:ptCount val="8"/>
                <c:pt idx="0">
                  <c:v>15.076920848323647</c:v>
                </c:pt>
                <c:pt idx="1">
                  <c:v>9.78899461288277</c:v>
                </c:pt>
                <c:pt idx="2">
                  <c:v>7.144471174214653</c:v>
                </c:pt>
                <c:pt idx="3">
                  <c:v>5.380612744175543</c:v>
                </c:pt>
                <c:pt idx="4">
                  <c:v>4.427169071731978</c:v>
                </c:pt>
                <c:pt idx="5">
                  <c:v>3.4382189868148134</c:v>
                </c:pt>
                <c:pt idx="6">
                  <c:v>2.7378887732685855</c:v>
                </c:pt>
                <c:pt idx="7">
                  <c:v>1.2265964047668572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9181.29919323857</c:v>
                </c:pt>
                <c:pt idx="2">
                  <c:v>12620.592629558543</c:v>
                </c:pt>
                <c:pt idx="3">
                  <c:v>18050.792599693254</c:v>
                </c:pt>
                <c:pt idx="4">
                  <c:v>19453.4739731286</c:v>
                </c:pt>
                <c:pt idx="5">
                  <c:v>21194.06917466411</c:v>
                </c:pt>
                <c:pt idx="6">
                  <c:v>21869.17411674347</c:v>
                </c:pt>
                <c:pt idx="7">
                  <c:v>23076.156889915317</c:v>
                </c:pt>
              </c:numCache>
            </c:numRef>
          </c:xVal>
          <c:yVal>
            <c:numRef>
              <c:f>'datasheet (2)'!$D$40:$K$40</c:f>
              <c:numCache>
                <c:ptCount val="8"/>
                <c:pt idx="0">
                  <c:v>12.999998078401513</c:v>
                </c:pt>
                <c:pt idx="1">
                  <c:v>8.440510661108103</c:v>
                </c:pt>
                <c:pt idx="2">
                  <c:v>6.160283818583043</c:v>
                </c:pt>
                <c:pt idx="3">
                  <c:v>4.6394058865595245</c:v>
                </c:pt>
                <c:pt idx="4">
                  <c:v>3.817303944503593</c:v>
                </c:pt>
                <c:pt idx="5">
                  <c:v>2.9645867794474667</c:v>
                </c:pt>
                <c:pt idx="6">
                  <c:v>2.3607306259305663</c:v>
                </c:pt>
                <c:pt idx="7">
                  <c:v>1.0576264918653004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8475.045409143297</c:v>
                </c:pt>
                <c:pt idx="2">
                  <c:v>11649.777811900194</c:v>
                </c:pt>
                <c:pt idx="3">
                  <c:v>16662.270092024544</c:v>
                </c:pt>
                <c:pt idx="4">
                  <c:v>17957.052898272555</c:v>
                </c:pt>
                <c:pt idx="5">
                  <c:v>19563.75616122841</c:v>
                </c:pt>
                <c:pt idx="6">
                  <c:v>20186.92995391705</c:v>
                </c:pt>
                <c:pt idx="7">
                  <c:v>21301.06789838337</c:v>
                </c:pt>
              </c:numCache>
            </c:numRef>
          </c:xVal>
          <c:yVal>
            <c:numRef>
              <c:f>'datasheet (2)'!$D$46:$K$46</c:f>
              <c:numCache>
                <c:ptCount val="8"/>
                <c:pt idx="0">
                  <c:v>11.076921439584723</c:v>
                </c:pt>
                <c:pt idx="1">
                  <c:v>7.191914409464894</c:v>
                </c:pt>
                <c:pt idx="2">
                  <c:v>5.248999230035256</c:v>
                </c:pt>
                <c:pt idx="3">
                  <c:v>3.953103240618767</c:v>
                </c:pt>
                <c:pt idx="4">
                  <c:v>3.252614011884719</c:v>
                </c:pt>
                <c:pt idx="5">
                  <c:v>2.5260384392925164</c:v>
                </c:pt>
                <c:pt idx="6">
                  <c:v>2.011510119136104</c:v>
                </c:pt>
                <c:pt idx="7">
                  <c:v>0.9011728688083035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7768.791625048021</c:v>
                </c:pt>
                <c:pt idx="2">
                  <c:v>10678.962994241843</c:v>
                </c:pt>
                <c:pt idx="3">
                  <c:v>15273.74758435583</c:v>
                </c:pt>
                <c:pt idx="4">
                  <c:v>16460.63182341651</c:v>
                </c:pt>
                <c:pt idx="5">
                  <c:v>17933.443147792706</c:v>
                </c:pt>
                <c:pt idx="6">
                  <c:v>18504.68579109063</c:v>
                </c:pt>
                <c:pt idx="7">
                  <c:v>19525.978906851422</c:v>
                </c:pt>
              </c:numCache>
            </c:numRef>
          </c:xVal>
          <c:yVal>
            <c:numRef>
              <c:f>'datasheet (2)'!$D$52:$K$52</c:f>
              <c:numCache>
                <c:ptCount val="8"/>
                <c:pt idx="0">
                  <c:v>9.307690931873273</c:v>
                </c:pt>
                <c:pt idx="1">
                  <c:v>6.043205857953139</c:v>
                </c:pt>
                <c:pt idx="2">
                  <c:v>4.410617408571291</c:v>
                </c:pt>
                <c:pt idx="3">
                  <c:v>3.321704806353269</c:v>
                </c:pt>
                <c:pt idx="4">
                  <c:v>2.7330992738753537</c:v>
                </c:pt>
                <c:pt idx="5">
                  <c:v>2.1225739663499614</c:v>
                </c:pt>
                <c:pt idx="6">
                  <c:v>1.6902272528851983</c:v>
                </c:pt>
                <c:pt idx="7">
                  <c:v>0.757235535595866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7062.537840952747</c:v>
                </c:pt>
                <c:pt idx="2">
                  <c:v>9708.148176583496</c:v>
                </c:pt>
                <c:pt idx="3">
                  <c:v>13885.225076687118</c:v>
                </c:pt>
                <c:pt idx="4">
                  <c:v>14964.210748560461</c:v>
                </c:pt>
                <c:pt idx="5">
                  <c:v>16303.130134357009</c:v>
                </c:pt>
                <c:pt idx="6">
                  <c:v>16822.44162826421</c:v>
                </c:pt>
                <c:pt idx="7">
                  <c:v>17750.889915319476</c:v>
                </c:pt>
              </c:numCache>
            </c:numRef>
          </c:xVal>
          <c:yVal>
            <c:numRef>
              <c:f>'datasheet (2)'!$D$58:$K$58</c:f>
              <c:numCache>
                <c:ptCount val="8"/>
                <c:pt idx="0">
                  <c:v>7.692306555267168</c:v>
                </c:pt>
                <c:pt idx="1">
                  <c:v>4.994385006572842</c:v>
                </c:pt>
                <c:pt idx="2">
                  <c:v>3.64513835419115</c:v>
                </c:pt>
                <c:pt idx="3">
                  <c:v>2.7452105837630323</c:v>
                </c:pt>
                <c:pt idx="4">
                  <c:v>2.2587597304754987</c:v>
                </c:pt>
                <c:pt idx="5">
                  <c:v>1.7541933606198028</c:v>
                </c:pt>
                <c:pt idx="6">
                  <c:v>1.39688202717785</c:v>
                </c:pt>
                <c:pt idx="7">
                  <c:v>0.6258144922279885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'datasheet (2)'!$A$63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(2)'!$D$63:$K$63</c:f>
              <c:numCache>
                <c:ptCount val="8"/>
                <c:pt idx="0">
                  <c:v>0</c:v>
                </c:pt>
                <c:pt idx="1">
                  <c:v>6356.284056857472</c:v>
                </c:pt>
                <c:pt idx="2">
                  <c:v>8737.333358925145</c:v>
                </c:pt>
                <c:pt idx="3">
                  <c:v>12496.702569018405</c:v>
                </c:pt>
                <c:pt idx="4">
                  <c:v>13467.789673704414</c:v>
                </c:pt>
                <c:pt idx="5">
                  <c:v>14672.817120921307</c:v>
                </c:pt>
                <c:pt idx="6">
                  <c:v>15140.197465437786</c:v>
                </c:pt>
                <c:pt idx="7">
                  <c:v>15975.800923787527</c:v>
                </c:pt>
              </c:numCache>
            </c:numRef>
          </c:xVal>
          <c:yVal>
            <c:numRef>
              <c:f>'datasheet (2)'!$D$64:$K$64</c:f>
              <c:numCache>
                <c:ptCount val="8"/>
                <c:pt idx="0">
                  <c:v>6.230768309766405</c:v>
                </c:pt>
                <c:pt idx="1">
                  <c:v>4.045451855324002</c:v>
                </c:pt>
                <c:pt idx="2">
                  <c:v>2.952562066894831</c:v>
                </c:pt>
                <c:pt idx="3">
                  <c:v>2.223620572848056</c:v>
                </c:pt>
                <c:pt idx="4">
                  <c:v>1.8295953816851538</c:v>
                </c:pt>
                <c:pt idx="5">
                  <c:v>1.42089662210204</c:v>
                </c:pt>
                <c:pt idx="6">
                  <c:v>1.1314744420140583</c:v>
                </c:pt>
                <c:pt idx="7">
                  <c:v>0.5069097387046706</c:v>
                </c:pt>
              </c:numCache>
            </c:numRef>
          </c:yVal>
          <c:smooth val="0"/>
        </c:ser>
        <c:axId val="5591035"/>
        <c:axId val="27889400"/>
      </c:scatterChart>
      <c:valAx>
        <c:axId val="5591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7889400"/>
        <c:crosses val="autoZero"/>
        <c:crossBetween val="midCat"/>
        <c:dispUnits/>
      </c:valAx>
      <c:valAx>
        <c:axId val="27889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591035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0.2415</cdr:x>
      <cdr:y>0.0675</cdr:y>
    </cdr:from>
    <cdr:to>
      <cdr:x>0.77725</cdr:x>
      <cdr:y>0.3615</cdr:y>
    </cdr:to>
    <cdr:sp>
      <cdr:nvSpPr>
        <cdr:cNvPr id="1" name="Text Box 1"/>
        <cdr:cNvSpPr txBox="1">
          <a:spLocks noChangeArrowheads="1"/>
        </cdr:cNvSpPr>
      </cdr:nvSpPr>
      <cdr:spPr>
        <a:xfrm>
          <a:off x="1495425" y="276225"/>
          <a:ext cx="3324225" cy="1209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COOLING SYSTEMS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780XXX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DIA:  26 in  RPM:   Various    TIP CLEARANCE:  .25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SHROUD:  FLAT PLATE                   BLOCKAGE:   None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0.0305</cdr:x>
      <cdr:y>0.04</cdr:y>
    </cdr:from>
    <cdr:to>
      <cdr:x>0.22825</cdr:x>
      <cdr:y>0.23725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80975" y="161925"/>
          <a:ext cx="1228725" cy="8096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0.49275</cdr:x>
      <cdr:y>0.49675</cdr:y>
    </cdr:from>
    <cdr:to>
      <cdr:x>0.5135</cdr:x>
      <cdr:y>0.548</cdr:y>
    </cdr:to>
    <cdr:sp>
      <cdr:nvSpPr>
        <cdr:cNvPr id="1" name="Text Box 1"/>
        <cdr:cNvSpPr txBox="1">
          <a:spLocks noChangeArrowheads="1"/>
        </cdr:cNvSpPr>
      </cdr:nvSpPr>
      <cdr:spPr>
        <a:xfrm>
          <a:off x="2962275" y="2181225"/>
          <a:ext cx="1238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'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114300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2103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27</xdr:row>
      <xdr:rowOff>114300</xdr:rowOff>
    </xdr:from>
    <xdr:to>
      <xdr:col>10</xdr:col>
      <xdr:colOff>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66675" y="4486275"/>
        <a:ext cx="6029325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20</xdr:row>
      <xdr:rowOff>47625</xdr:rowOff>
    </xdr:from>
    <xdr:to>
      <xdr:col>1</xdr:col>
      <xdr:colOff>352425</xdr:colOff>
      <xdr:row>21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38175" y="3286125"/>
          <a:ext cx="3238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1800</a:t>
          </a:r>
        </a:p>
      </xdr:txBody>
    </xdr:sp>
    <xdr:clientData/>
  </xdr:twoCellAnchor>
  <xdr:twoCellAnchor>
    <xdr:from>
      <xdr:col>1</xdr:col>
      <xdr:colOff>28575</xdr:colOff>
      <xdr:row>17</xdr:row>
      <xdr:rowOff>123825</xdr:rowOff>
    </xdr:from>
    <xdr:to>
      <xdr:col>1</xdr:col>
      <xdr:colOff>371475</xdr:colOff>
      <xdr:row>18</xdr:row>
      <xdr:rowOff>123825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38175" y="2876550"/>
          <a:ext cx="3429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2200</a:t>
          </a:r>
        </a:p>
      </xdr:txBody>
    </xdr:sp>
    <xdr:clientData/>
  </xdr:twoCellAnchor>
  <xdr:twoCellAnchor>
    <xdr:from>
      <xdr:col>0</xdr:col>
      <xdr:colOff>581025</xdr:colOff>
      <xdr:row>14</xdr:row>
      <xdr:rowOff>47625</xdr:rowOff>
    </xdr:from>
    <xdr:to>
      <xdr:col>1</xdr:col>
      <xdr:colOff>342900</xdr:colOff>
      <xdr:row>15</xdr:row>
      <xdr:rowOff>85725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81025" y="2314575"/>
          <a:ext cx="3714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2600</a:t>
          </a:r>
        </a:p>
      </xdr:txBody>
    </xdr:sp>
    <xdr:clientData/>
  </xdr:twoCellAnchor>
  <xdr:twoCellAnchor>
    <xdr:from>
      <xdr:col>1</xdr:col>
      <xdr:colOff>447675</xdr:colOff>
      <xdr:row>10</xdr:row>
      <xdr:rowOff>142875</xdr:rowOff>
    </xdr:from>
    <xdr:to>
      <xdr:col>2</xdr:col>
      <xdr:colOff>238125</xdr:colOff>
      <xdr:row>12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057275" y="1762125"/>
          <a:ext cx="400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3000</a:t>
          </a:r>
        </a:p>
      </xdr:txBody>
    </xdr:sp>
    <xdr:clientData/>
  </xdr:twoCellAnchor>
  <xdr:twoCellAnchor>
    <xdr:from>
      <xdr:col>0</xdr:col>
      <xdr:colOff>600075</xdr:colOff>
      <xdr:row>42</xdr:row>
      <xdr:rowOff>66675</xdr:rowOff>
    </xdr:from>
    <xdr:to>
      <xdr:col>1</xdr:col>
      <xdr:colOff>371475</xdr:colOff>
      <xdr:row>43</xdr:row>
      <xdr:rowOff>76200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00075" y="6867525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1800</a:t>
          </a:r>
        </a:p>
      </xdr:txBody>
    </xdr:sp>
    <xdr:clientData/>
  </xdr:twoCellAnchor>
  <xdr:twoCellAnchor>
    <xdr:from>
      <xdr:col>0</xdr:col>
      <xdr:colOff>600075</xdr:colOff>
      <xdr:row>39</xdr:row>
      <xdr:rowOff>123825</xdr:rowOff>
    </xdr:from>
    <xdr:to>
      <xdr:col>1</xdr:col>
      <xdr:colOff>371475</xdr:colOff>
      <xdr:row>40</xdr:row>
      <xdr:rowOff>142875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00075" y="6438900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2200</a:t>
          </a:r>
        </a:p>
      </xdr:txBody>
    </xdr:sp>
    <xdr:clientData/>
  </xdr:twoCellAnchor>
  <xdr:twoCellAnchor>
    <xdr:from>
      <xdr:col>1</xdr:col>
      <xdr:colOff>9525</xdr:colOff>
      <xdr:row>36</xdr:row>
      <xdr:rowOff>28575</xdr:rowOff>
    </xdr:from>
    <xdr:to>
      <xdr:col>1</xdr:col>
      <xdr:colOff>371475</xdr:colOff>
      <xdr:row>37</xdr:row>
      <xdr:rowOff>28575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19125" y="5857875"/>
          <a:ext cx="361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26000</a:t>
          </a:r>
        </a:p>
      </xdr:txBody>
    </xdr:sp>
    <xdr:clientData/>
  </xdr:twoCellAnchor>
  <xdr:twoCellAnchor>
    <xdr:from>
      <xdr:col>1</xdr:col>
      <xdr:colOff>28575</xdr:colOff>
      <xdr:row>31</xdr:row>
      <xdr:rowOff>104775</xdr:rowOff>
    </xdr:from>
    <xdr:to>
      <xdr:col>1</xdr:col>
      <xdr:colOff>409575</xdr:colOff>
      <xdr:row>32</xdr:row>
      <xdr:rowOff>114300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38175" y="512445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3000</a:t>
          </a:r>
        </a:p>
      </xdr:txBody>
    </xdr:sp>
    <xdr:clientData/>
  </xdr:twoCellAnchor>
  <xdr:twoCellAnchor>
    <xdr:from>
      <xdr:col>7</xdr:col>
      <xdr:colOff>571500</xdr:colOff>
      <xdr:row>15</xdr:row>
      <xdr:rowOff>85725</xdr:rowOff>
    </xdr:from>
    <xdr:to>
      <xdr:col>8</xdr:col>
      <xdr:colOff>333375</xdr:colOff>
      <xdr:row>16</xdr:row>
      <xdr:rowOff>123825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838700" y="2514600"/>
          <a:ext cx="3714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2800</a:t>
          </a:r>
        </a:p>
      </xdr:txBody>
    </xdr:sp>
    <xdr:clientData/>
  </xdr:twoCellAnchor>
  <xdr:twoCellAnchor>
    <xdr:from>
      <xdr:col>6</xdr:col>
      <xdr:colOff>561975</xdr:colOff>
      <xdr:row>18</xdr:row>
      <xdr:rowOff>47625</xdr:rowOff>
    </xdr:from>
    <xdr:to>
      <xdr:col>7</xdr:col>
      <xdr:colOff>323850</xdr:colOff>
      <xdr:row>19</xdr:row>
      <xdr:rowOff>57150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4219575" y="2962275"/>
          <a:ext cx="3714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2400</a:t>
          </a:r>
        </a:p>
      </xdr:txBody>
    </xdr:sp>
    <xdr:clientData/>
  </xdr:twoCellAnchor>
  <xdr:twoCellAnchor>
    <xdr:from>
      <xdr:col>5</xdr:col>
      <xdr:colOff>495300</xdr:colOff>
      <xdr:row>20</xdr:row>
      <xdr:rowOff>66675</xdr:rowOff>
    </xdr:from>
    <xdr:to>
      <xdr:col>6</xdr:col>
      <xdr:colOff>257175</xdr:colOff>
      <xdr:row>21</xdr:row>
      <xdr:rowOff>76200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3543300" y="3305175"/>
          <a:ext cx="3714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7</xdr:col>
      <xdr:colOff>495300</xdr:colOff>
      <xdr:row>47</xdr:row>
      <xdr:rowOff>28575</xdr:rowOff>
    </xdr:from>
    <xdr:to>
      <xdr:col>8</xdr:col>
      <xdr:colOff>247650</xdr:colOff>
      <xdr:row>48</xdr:row>
      <xdr:rowOff>28575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4762500" y="7639050"/>
          <a:ext cx="361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28000</a:t>
          </a:r>
        </a:p>
      </xdr:txBody>
    </xdr:sp>
    <xdr:clientData/>
  </xdr:twoCellAnchor>
  <xdr:twoCellAnchor>
    <xdr:from>
      <xdr:col>6</xdr:col>
      <xdr:colOff>390525</xdr:colOff>
      <xdr:row>47</xdr:row>
      <xdr:rowOff>66675</xdr:rowOff>
    </xdr:from>
    <xdr:to>
      <xdr:col>7</xdr:col>
      <xdr:colOff>142875</xdr:colOff>
      <xdr:row>48</xdr:row>
      <xdr:rowOff>66675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4048125" y="7677150"/>
          <a:ext cx="361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24000</a:t>
          </a:r>
        </a:p>
      </xdr:txBody>
    </xdr:sp>
    <xdr:clientData/>
  </xdr:twoCellAnchor>
  <xdr:twoCellAnchor>
    <xdr:from>
      <xdr:col>5</xdr:col>
      <xdr:colOff>409575</xdr:colOff>
      <xdr:row>47</xdr:row>
      <xdr:rowOff>104775</xdr:rowOff>
    </xdr:from>
    <xdr:to>
      <xdr:col>6</xdr:col>
      <xdr:colOff>161925</xdr:colOff>
      <xdr:row>48</xdr:row>
      <xdr:rowOff>104775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3457575" y="7715250"/>
          <a:ext cx="361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50" zoomScaleSheetLayoutView="100" zoomScalePageLayoutView="0" workbookViewId="0" topLeftCell="A1">
      <selection activeCell="M11" sqref="M11"/>
    </sheetView>
  </sheetViews>
  <sheetFormatPr defaultColWidth="9.140625" defaultRowHeight="12.75"/>
  <sheetData/>
  <sheetProtection/>
  <printOptions/>
  <pageMargins left="0.45" right="0.32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65"/>
  <sheetViews>
    <sheetView tabSelected="1" zoomScale="75" zoomScaleNormal="75" zoomScalePageLayoutView="0" workbookViewId="0" topLeftCell="A1">
      <selection activeCell="A5" sqref="A5:K23"/>
    </sheetView>
  </sheetViews>
  <sheetFormatPr defaultColWidth="9.140625" defaultRowHeight="12.75"/>
  <cols>
    <col min="1" max="1" width="18.7109375" style="0" customWidth="1"/>
    <col min="2" max="2" width="10.00390625" style="0" customWidth="1"/>
    <col min="3" max="3" width="11.421875" style="0" customWidth="1"/>
  </cols>
  <sheetData>
    <row r="5" spans="1:11" ht="13.5" thickBot="1">
      <c r="A5" s="9" t="s">
        <v>6</v>
      </c>
      <c r="B5" s="10">
        <v>38621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9" t="s">
        <v>7</v>
      </c>
      <c r="B6" s="10" t="s">
        <v>25</v>
      </c>
      <c r="C6" s="4" t="s">
        <v>1</v>
      </c>
      <c r="D6" s="5">
        <v>0</v>
      </c>
      <c r="E6" s="5">
        <v>9181.29919323857</v>
      </c>
      <c r="F6" s="5">
        <v>12620.592629558543</v>
      </c>
      <c r="G6" s="5">
        <v>18050.792599693254</v>
      </c>
      <c r="H6" s="5">
        <v>19453.4739731286</v>
      </c>
      <c r="I6" s="5">
        <v>21194.06917466411</v>
      </c>
      <c r="J6" s="5">
        <v>21869.17411674347</v>
      </c>
      <c r="K6" s="5">
        <v>23076.156889915317</v>
      </c>
    </row>
    <row r="7" spans="1:11" ht="12.75">
      <c r="A7" s="9" t="s">
        <v>8</v>
      </c>
      <c r="B7" s="10" t="s">
        <v>31</v>
      </c>
      <c r="C7" t="s">
        <v>35</v>
      </c>
      <c r="D7">
        <v>12.999998078401513</v>
      </c>
      <c r="E7">
        <v>8.440510661108103</v>
      </c>
      <c r="F7">
        <v>6.160283818583043</v>
      </c>
      <c r="G7">
        <v>4.6394058865595245</v>
      </c>
      <c r="H7">
        <v>3.817303944503593</v>
      </c>
      <c r="I7">
        <v>2.9645867794474667</v>
      </c>
      <c r="J7">
        <v>2.3607306259305663</v>
      </c>
      <c r="K7">
        <v>1.0576264918653004</v>
      </c>
    </row>
    <row r="8" spans="1:11" ht="12.75">
      <c r="A8" s="9" t="s">
        <v>9</v>
      </c>
      <c r="B8" s="11">
        <v>834</v>
      </c>
      <c r="C8" s="4" t="s">
        <v>3</v>
      </c>
      <c r="D8" s="6">
        <v>48.64491596235603</v>
      </c>
      <c r="E8" s="6">
        <v>35.61222115329961</v>
      </c>
      <c r="F8" s="6">
        <v>30.50500174731868</v>
      </c>
      <c r="G8" s="6">
        <v>30.45448904052584</v>
      </c>
      <c r="H8" s="6">
        <v>30.227075293066072</v>
      </c>
      <c r="I8" s="6">
        <v>31.89978080477158</v>
      </c>
      <c r="J8" s="6">
        <v>32.102535323863265</v>
      </c>
      <c r="K8" s="6">
        <v>32.49147499724408</v>
      </c>
    </row>
    <row r="9" spans="1:11" ht="12.75">
      <c r="A9" s="9" t="s">
        <v>10</v>
      </c>
      <c r="B9" s="11">
        <v>26.5</v>
      </c>
      <c r="C9" s="4" t="s">
        <v>4</v>
      </c>
      <c r="D9" s="7">
        <v>0</v>
      </c>
      <c r="E9" s="7">
        <v>0.3427317664036599</v>
      </c>
      <c r="F9" s="7">
        <v>0.4014116514112963</v>
      </c>
      <c r="G9" s="7">
        <v>0.4330997032946829</v>
      </c>
      <c r="H9" s="7">
        <v>0.3869352889216068</v>
      </c>
      <c r="I9" s="7">
        <v>0.31022112916179295</v>
      </c>
      <c r="J9" s="7">
        <v>0.25329116536771884</v>
      </c>
      <c r="K9" s="7">
        <v>0.11830604459592285</v>
      </c>
    </row>
    <row r="10" spans="1:11" ht="12.75">
      <c r="A10" s="9" t="s">
        <v>11</v>
      </c>
      <c r="B10" s="10" t="s">
        <v>32</v>
      </c>
      <c r="C10" s="4" t="s">
        <v>36</v>
      </c>
      <c r="D10" s="6">
        <v>12.999998078401513</v>
      </c>
      <c r="E10" s="6">
        <v>8.992460150011597</v>
      </c>
      <c r="F10" s="6">
        <v>7.203202754280352</v>
      </c>
      <c r="G10" s="6">
        <v>6.77286148097019</v>
      </c>
      <c r="H10" s="6">
        <v>6.295213165965542</v>
      </c>
      <c r="I10" s="6">
        <v>5.905754225069952</v>
      </c>
      <c r="J10" s="6">
        <v>5.492255170734505</v>
      </c>
      <c r="K10" s="6">
        <v>4.544354106239748</v>
      </c>
    </row>
    <row r="11" spans="1:11" ht="12.75">
      <c r="A11" s="9" t="s">
        <v>12</v>
      </c>
      <c r="B11" s="1">
        <v>0.25</v>
      </c>
      <c r="C11" s="4" t="s">
        <v>37</v>
      </c>
      <c r="D11" s="7">
        <v>0</v>
      </c>
      <c r="E11" s="7">
        <v>0.3651439913143097</v>
      </c>
      <c r="F11" s="7">
        <v>0.4693695287745932</v>
      </c>
      <c r="G11" s="7">
        <v>0.6322629167588225</v>
      </c>
      <c r="H11" s="7">
        <v>0.6381048406436862</v>
      </c>
      <c r="I11" s="7">
        <v>0.6179916057625714</v>
      </c>
      <c r="J11" s="7">
        <v>0.5892835452769436</v>
      </c>
      <c r="K11" s="7">
        <v>0.5083312149303998</v>
      </c>
    </row>
    <row r="12" spans="1:11" ht="12.75">
      <c r="A12" s="9" t="s">
        <v>13</v>
      </c>
      <c r="B12" s="1" t="s">
        <v>39</v>
      </c>
      <c r="C12" s="4" t="s">
        <v>5</v>
      </c>
      <c r="D12" s="8">
        <v>121.99164978874727</v>
      </c>
      <c r="E12" s="8">
        <v>119.47495899307911</v>
      </c>
      <c r="F12" s="8">
        <v>116.95828101676373</v>
      </c>
      <c r="G12" s="8">
        <v>110.93328804554677</v>
      </c>
      <c r="H12" s="8">
        <v>112.45828101676373</v>
      </c>
      <c r="I12" s="8">
        <v>109.95828101676373</v>
      </c>
      <c r="J12" s="8">
        <v>110.46661840373318</v>
      </c>
      <c r="K12" s="8">
        <v>112.01671006169045</v>
      </c>
    </row>
    <row r="13" spans="1:11" ht="12.75">
      <c r="A13" s="9" t="s">
        <v>14</v>
      </c>
      <c r="B13" s="1" t="s">
        <v>33</v>
      </c>
      <c r="C13" s="4" t="s">
        <v>34</v>
      </c>
      <c r="D13">
        <v>-2.51</v>
      </c>
      <c r="E13">
        <v>-2.14</v>
      </c>
      <c r="F13">
        <v>-1.04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>
      <c r="A14" s="9" t="s">
        <v>15</v>
      </c>
      <c r="B14" s="1">
        <v>0</v>
      </c>
      <c r="C14" t="s">
        <v>38</v>
      </c>
      <c r="D14">
        <v>239</v>
      </c>
      <c r="E14">
        <v>166</v>
      </c>
      <c r="F14">
        <v>136</v>
      </c>
      <c r="G14">
        <v>118</v>
      </c>
      <c r="H14">
        <v>112</v>
      </c>
      <c r="I14">
        <v>111</v>
      </c>
      <c r="J14">
        <v>108</v>
      </c>
      <c r="K14">
        <v>101</v>
      </c>
    </row>
    <row r="15" spans="1:2" ht="12.75">
      <c r="A15" s="9" t="s">
        <v>16</v>
      </c>
      <c r="B15" s="1">
        <v>9</v>
      </c>
    </row>
    <row r="16" spans="1:2" ht="12.75">
      <c r="A16" s="9" t="s">
        <v>17</v>
      </c>
      <c r="B16" s="1">
        <v>26</v>
      </c>
    </row>
    <row r="17" spans="1:2" ht="12.75">
      <c r="A17" s="9" t="s">
        <v>18</v>
      </c>
      <c r="B17" s="1" t="s">
        <v>30</v>
      </c>
    </row>
    <row r="18" spans="1:2" ht="12.75">
      <c r="A18" s="9" t="s">
        <v>19</v>
      </c>
      <c r="B18" s="1">
        <v>3.85</v>
      </c>
    </row>
    <row r="19" spans="1:2" ht="12.75">
      <c r="A19" s="9" t="s">
        <v>20</v>
      </c>
      <c r="B19" s="1">
        <v>2</v>
      </c>
    </row>
    <row r="20" spans="1:2" ht="12.75">
      <c r="A20" s="9" t="s">
        <v>21</v>
      </c>
      <c r="B20" s="1">
        <v>2600</v>
      </c>
    </row>
    <row r="21" spans="1:2" ht="12.75">
      <c r="A21" s="9" t="s">
        <v>22</v>
      </c>
      <c r="B21" s="1">
        <v>26</v>
      </c>
    </row>
    <row r="22" spans="1:2" ht="12.75">
      <c r="A22" s="9" t="s">
        <v>23</v>
      </c>
      <c r="B22" s="1">
        <v>0.075</v>
      </c>
    </row>
    <row r="23" spans="1:2" ht="12.75">
      <c r="A23" s="9" t="s">
        <v>24</v>
      </c>
      <c r="B23" s="1" t="s">
        <v>26</v>
      </c>
    </row>
    <row r="24" spans="1:2" ht="12.75">
      <c r="A24" s="9"/>
      <c r="B24" s="1"/>
    </row>
    <row r="25" spans="1:2" ht="12.75">
      <c r="A25" s="9"/>
      <c r="B25" s="1"/>
    </row>
    <row r="26" spans="1:11" ht="13.5" thickBot="1">
      <c r="A26" s="9" t="s">
        <v>28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</row>
    <row r="27" spans="1:11" ht="12.75">
      <c r="A27" s="9"/>
      <c r="B27" s="1"/>
      <c r="C27" s="4" t="s">
        <v>1</v>
      </c>
      <c r="D27" s="5">
        <f>D6*($B$28/$B$16)^3*($B$29/$B$20)</f>
        <v>0</v>
      </c>
      <c r="E27" s="5">
        <f aca="true" t="shared" si="0" ref="E27:K27">E6*($B$28/$B$16)^3*($B$29/$B$20)</f>
        <v>10593.80676142912</v>
      </c>
      <c r="F27" s="5">
        <f t="shared" si="0"/>
        <v>14562.222264875241</v>
      </c>
      <c r="G27" s="5">
        <f t="shared" si="0"/>
        <v>20827.837615030676</v>
      </c>
      <c r="H27" s="5">
        <f t="shared" si="0"/>
        <v>22446.31612284069</v>
      </c>
      <c r="I27" s="5">
        <f t="shared" si="0"/>
        <v>24454.69520153551</v>
      </c>
      <c r="J27" s="5">
        <f t="shared" si="0"/>
        <v>25233.66244239631</v>
      </c>
      <c r="K27" s="5">
        <f t="shared" si="0"/>
        <v>26626.33487297921</v>
      </c>
    </row>
    <row r="28" spans="1:11" ht="12.75">
      <c r="A28" s="9" t="s">
        <v>27</v>
      </c>
      <c r="B28" s="1">
        <v>26</v>
      </c>
      <c r="C28" s="4" t="s">
        <v>2</v>
      </c>
      <c r="D28" s="6">
        <f>D7*($B$28/$B$16)^2*($B$29/$B$20)^2</f>
        <v>17.307689749351123</v>
      </c>
      <c r="E28" s="6">
        <f aca="true" t="shared" si="1" ref="E28:K28">E7*($B$28/$B$16)^2*($B$29/$B$20)^2</f>
        <v>11.237366264788893</v>
      </c>
      <c r="F28" s="6">
        <f t="shared" si="1"/>
        <v>8.201561296930084</v>
      </c>
      <c r="G28" s="6">
        <f t="shared" si="1"/>
        <v>6.176723813466821</v>
      </c>
      <c r="H28" s="6">
        <f t="shared" si="1"/>
        <v>5.082209393569872</v>
      </c>
      <c r="I28" s="6">
        <f t="shared" si="1"/>
        <v>3.9469350613945555</v>
      </c>
      <c r="J28" s="6">
        <f t="shared" si="1"/>
        <v>3.1429845611501617</v>
      </c>
      <c r="K28" s="6">
        <f t="shared" si="1"/>
        <v>1.4080826075129735</v>
      </c>
    </row>
    <row r="29" spans="1:11" ht="12.75">
      <c r="A29" s="9" t="s">
        <v>29</v>
      </c>
      <c r="B29" s="1">
        <v>3000</v>
      </c>
      <c r="C29" s="4" t="s">
        <v>3</v>
      </c>
      <c r="D29" s="6">
        <f aca="true" t="shared" si="2" ref="D29:K29">D8*($B$28/$B$16)^5*($B$29/$B$20)^3</f>
        <v>74.72762465769301</v>
      </c>
      <c r="E29" s="6">
        <f t="shared" si="2"/>
        <v>54.70698515811841</v>
      </c>
      <c r="F29" s="6">
        <f t="shared" si="2"/>
        <v>46.86134770013678</v>
      </c>
      <c r="G29" s="6">
        <f t="shared" si="2"/>
        <v>46.783750801900176</v>
      </c>
      <c r="H29" s="6">
        <f t="shared" si="2"/>
        <v>46.43440105329903</v>
      </c>
      <c r="I29" s="6">
        <f t="shared" si="2"/>
        <v>49.00398735371145</v>
      </c>
      <c r="J29" s="6">
        <f t="shared" si="2"/>
        <v>49.31545594812858</v>
      </c>
      <c r="K29" s="6">
        <f t="shared" si="2"/>
        <v>49.912939515566116</v>
      </c>
    </row>
    <row r="32" spans="1:11" ht="13.5" thickBot="1">
      <c r="A32" s="9" t="s">
        <v>28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</row>
    <row r="33" spans="1:11" ht="12.75">
      <c r="A33" s="9"/>
      <c r="B33" s="1"/>
      <c r="C33" s="4" t="s">
        <v>1</v>
      </c>
      <c r="D33" s="5">
        <f>D6*($B$34/$B$16)^3*($B$35/$B$20)</f>
        <v>0</v>
      </c>
      <c r="E33" s="5">
        <f aca="true" t="shared" si="3" ref="E33:K33">E6*($B$34/$B$16)^3*($B$35/$B$20)</f>
        <v>9887.552977333844</v>
      </c>
      <c r="F33" s="5">
        <f t="shared" si="3"/>
        <v>13591.407447216892</v>
      </c>
      <c r="G33" s="5">
        <f t="shared" si="3"/>
        <v>19439.315107361963</v>
      </c>
      <c r="H33" s="5">
        <f t="shared" si="3"/>
        <v>20949.895047984643</v>
      </c>
      <c r="I33" s="5">
        <f t="shared" si="3"/>
        <v>22824.382188099808</v>
      </c>
      <c r="J33" s="5">
        <f t="shared" si="3"/>
        <v>23551.41827956989</v>
      </c>
      <c r="K33" s="5">
        <f t="shared" si="3"/>
        <v>24851.245881447263</v>
      </c>
    </row>
    <row r="34" spans="1:11" ht="12.75">
      <c r="A34" s="9" t="s">
        <v>27</v>
      </c>
      <c r="B34" s="1">
        <v>26</v>
      </c>
      <c r="C34" s="4" t="s">
        <v>2</v>
      </c>
      <c r="D34" s="6">
        <f>D7*($B$34/$B$16)^2*($B$35/$B$20)^2</f>
        <v>15.076920848323647</v>
      </c>
      <c r="E34" s="6">
        <f aca="true" t="shared" si="4" ref="E34:K34">E7*($B$34/$B$16)^2*($B$35/$B$20)^2</f>
        <v>9.78899461288277</v>
      </c>
      <c r="F34" s="6">
        <f t="shared" si="4"/>
        <v>7.144471174214653</v>
      </c>
      <c r="G34" s="6">
        <f t="shared" si="4"/>
        <v>5.380612744175543</v>
      </c>
      <c r="H34" s="6">
        <f t="shared" si="4"/>
        <v>4.427169071731978</v>
      </c>
      <c r="I34" s="6">
        <f t="shared" si="4"/>
        <v>3.4382189868148134</v>
      </c>
      <c r="J34" s="6">
        <f t="shared" si="4"/>
        <v>2.7378887732685855</v>
      </c>
      <c r="K34" s="6">
        <f t="shared" si="4"/>
        <v>1.2265964047668572</v>
      </c>
    </row>
    <row r="35" spans="1:11" ht="12.75">
      <c r="A35" s="9" t="s">
        <v>29</v>
      </c>
      <c r="B35" s="1">
        <v>2800</v>
      </c>
      <c r="C35" s="4" t="s">
        <v>3</v>
      </c>
      <c r="D35" s="6">
        <f aca="true" t="shared" si="5" ref="D35:K35">D8*($B$34/$B$16)^5*($B$35/$B$20)^3</f>
        <v>60.75632653650656</v>
      </c>
      <c r="E35" s="6">
        <f t="shared" si="5"/>
        <v>44.478805118185754</v>
      </c>
      <c r="F35" s="6">
        <f t="shared" si="5"/>
        <v>38.10001128568158</v>
      </c>
      <c r="G35" s="6">
        <f t="shared" si="5"/>
        <v>38.036922133456024</v>
      </c>
      <c r="H35" s="6">
        <f t="shared" si="5"/>
        <v>37.75288784896372</v>
      </c>
      <c r="I35" s="6">
        <f t="shared" si="5"/>
        <v>39.842056681062</v>
      </c>
      <c r="J35" s="6">
        <f t="shared" si="5"/>
        <v>40.095292184196985</v>
      </c>
      <c r="K35" s="6">
        <f t="shared" si="5"/>
        <v>40.58106845354472</v>
      </c>
    </row>
    <row r="38" spans="1:11" ht="13.5" thickBot="1">
      <c r="A38" s="9" t="s">
        <v>28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</row>
    <row r="39" spans="1:11" ht="12.75">
      <c r="A39" s="9"/>
      <c r="B39" s="1"/>
      <c r="C39" s="4" t="s">
        <v>1</v>
      </c>
      <c r="D39" s="5">
        <f>D6*($B$40/$B$16)^3*($B$41/$B$20)</f>
        <v>0</v>
      </c>
      <c r="E39" s="5">
        <f aca="true" t="shared" si="6" ref="E39:K39">E6*($B$40/$B$16)^3*($B$41/$B$20)</f>
        <v>9181.29919323857</v>
      </c>
      <c r="F39" s="5">
        <f t="shared" si="6"/>
        <v>12620.592629558543</v>
      </c>
      <c r="G39" s="5">
        <f t="shared" si="6"/>
        <v>18050.792599693254</v>
      </c>
      <c r="H39" s="5">
        <f t="shared" si="6"/>
        <v>19453.4739731286</v>
      </c>
      <c r="I39" s="5">
        <f t="shared" si="6"/>
        <v>21194.06917466411</v>
      </c>
      <c r="J39" s="5">
        <f t="shared" si="6"/>
        <v>21869.17411674347</v>
      </c>
      <c r="K39" s="5">
        <f t="shared" si="6"/>
        <v>23076.156889915317</v>
      </c>
    </row>
    <row r="40" spans="1:11" ht="12.75">
      <c r="A40" s="9" t="s">
        <v>27</v>
      </c>
      <c r="B40" s="1">
        <v>26</v>
      </c>
      <c r="C40" s="4" t="s">
        <v>2</v>
      </c>
      <c r="D40" s="6">
        <f>D7*($B$40/$B$16)^2*($B$41/$B$20)^2</f>
        <v>12.999998078401513</v>
      </c>
      <c r="E40" s="6">
        <f aca="true" t="shared" si="7" ref="E40:K40">E7*($B$40/$B$16)^2*($B$41/$B$20)^2</f>
        <v>8.440510661108103</v>
      </c>
      <c r="F40" s="6">
        <f t="shared" si="7"/>
        <v>6.160283818583043</v>
      </c>
      <c r="G40" s="6">
        <f t="shared" si="7"/>
        <v>4.6394058865595245</v>
      </c>
      <c r="H40" s="6">
        <f t="shared" si="7"/>
        <v>3.817303944503593</v>
      </c>
      <c r="I40" s="6">
        <f t="shared" si="7"/>
        <v>2.9645867794474667</v>
      </c>
      <c r="J40" s="6">
        <f t="shared" si="7"/>
        <v>2.3607306259305663</v>
      </c>
      <c r="K40" s="6">
        <f t="shared" si="7"/>
        <v>1.0576264918653004</v>
      </c>
    </row>
    <row r="41" spans="1:11" ht="12.75">
      <c r="A41" s="9" t="s">
        <v>29</v>
      </c>
      <c r="B41" s="1">
        <v>2600</v>
      </c>
      <c r="C41" s="4" t="s">
        <v>3</v>
      </c>
      <c r="D41" s="6">
        <f aca="true" t="shared" si="8" ref="D41:K41">D8*($B$40/$B$16)^5*($B$41/$B$20)^3</f>
        <v>48.64491596235603</v>
      </c>
      <c r="E41" s="6">
        <f t="shared" si="8"/>
        <v>35.61222115329961</v>
      </c>
      <c r="F41" s="6">
        <f t="shared" si="8"/>
        <v>30.50500174731868</v>
      </c>
      <c r="G41" s="6">
        <f t="shared" si="8"/>
        <v>30.45448904052584</v>
      </c>
      <c r="H41" s="6">
        <f t="shared" si="8"/>
        <v>30.227075293066072</v>
      </c>
      <c r="I41" s="6">
        <f t="shared" si="8"/>
        <v>31.89978080477158</v>
      </c>
      <c r="J41" s="6">
        <f t="shared" si="8"/>
        <v>32.102535323863265</v>
      </c>
      <c r="K41" s="6">
        <f t="shared" si="8"/>
        <v>32.49147499724408</v>
      </c>
    </row>
    <row r="44" spans="1:11" ht="13.5" thickBot="1">
      <c r="A44" s="9" t="s">
        <v>28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</row>
    <row r="45" spans="1:11" ht="12.75">
      <c r="A45" s="9"/>
      <c r="B45" s="1"/>
      <c r="C45" s="4" t="s">
        <v>1</v>
      </c>
      <c r="D45" s="5">
        <f>D6*($B$46/$B$16)^3*($B$47/$B$20)</f>
        <v>0</v>
      </c>
      <c r="E45" s="5">
        <f aca="true" t="shared" si="9" ref="E45:K45">E6*($B$46/$B$16)^3*($B$47/$B$20)</f>
        <v>8475.045409143297</v>
      </c>
      <c r="F45" s="5">
        <f t="shared" si="9"/>
        <v>11649.777811900194</v>
      </c>
      <c r="G45" s="5">
        <f t="shared" si="9"/>
        <v>16662.270092024544</v>
      </c>
      <c r="H45" s="5">
        <f t="shared" si="9"/>
        <v>17957.052898272555</v>
      </c>
      <c r="I45" s="5">
        <f t="shared" si="9"/>
        <v>19563.75616122841</v>
      </c>
      <c r="J45" s="5">
        <f t="shared" si="9"/>
        <v>20186.92995391705</v>
      </c>
      <c r="K45" s="5">
        <f t="shared" si="9"/>
        <v>21301.06789838337</v>
      </c>
    </row>
    <row r="46" spans="1:11" ht="12.75">
      <c r="A46" s="9" t="s">
        <v>27</v>
      </c>
      <c r="B46" s="1">
        <v>26</v>
      </c>
      <c r="C46" s="4" t="s">
        <v>2</v>
      </c>
      <c r="D46" s="6">
        <f>D7*($B$46/$B$16)^2*($B$47/$B$20)^2</f>
        <v>11.076921439584723</v>
      </c>
      <c r="E46" s="6">
        <f aca="true" t="shared" si="10" ref="E46:K46">E7*($B$46/$B$16)^2*($B$47/$B$20)^2</f>
        <v>7.191914409464894</v>
      </c>
      <c r="F46" s="6">
        <f t="shared" si="10"/>
        <v>5.248999230035256</v>
      </c>
      <c r="G46" s="6">
        <f t="shared" si="10"/>
        <v>3.953103240618767</v>
      </c>
      <c r="H46" s="6">
        <f t="shared" si="10"/>
        <v>3.252614011884719</v>
      </c>
      <c r="I46" s="6">
        <f t="shared" si="10"/>
        <v>2.5260384392925164</v>
      </c>
      <c r="J46" s="6">
        <f t="shared" si="10"/>
        <v>2.011510119136104</v>
      </c>
      <c r="K46" s="6">
        <f t="shared" si="10"/>
        <v>0.9011728688083035</v>
      </c>
    </row>
    <row r="47" spans="1:11" ht="12.75">
      <c r="A47" s="9" t="s">
        <v>29</v>
      </c>
      <c r="B47" s="1">
        <v>2400</v>
      </c>
      <c r="C47" s="4" t="s">
        <v>3</v>
      </c>
      <c r="D47" s="6">
        <f aca="true" t="shared" si="11" ref="D47:K47">D8*($B$46/$B$16)^5*($B$47/$B$20)^3</f>
        <v>38.260543824738846</v>
      </c>
      <c r="E47" s="6">
        <f t="shared" si="11"/>
        <v>28.00997640095664</v>
      </c>
      <c r="F47" s="6">
        <f t="shared" si="11"/>
        <v>23.993010022470045</v>
      </c>
      <c r="G47" s="6">
        <f t="shared" si="11"/>
        <v>23.9532804105729</v>
      </c>
      <c r="H47" s="6">
        <f t="shared" si="11"/>
        <v>23.774413339289115</v>
      </c>
      <c r="I47" s="6">
        <f t="shared" si="11"/>
        <v>25.090041525100276</v>
      </c>
      <c r="J47" s="6">
        <f t="shared" si="11"/>
        <v>25.249513445441846</v>
      </c>
      <c r="K47" s="6">
        <f t="shared" si="11"/>
        <v>25.555425031969865</v>
      </c>
    </row>
    <row r="50" spans="1:11" ht="13.5" thickBot="1">
      <c r="A50" s="9" t="s">
        <v>28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</row>
    <row r="51" spans="1:11" ht="12.75">
      <c r="A51" s="9"/>
      <c r="B51" s="1"/>
      <c r="C51" s="4" t="s">
        <v>1</v>
      </c>
      <c r="D51" s="5">
        <f>D6*($B$52/$B$16)^3*($B$53/$B$20)</f>
        <v>0</v>
      </c>
      <c r="E51" s="5">
        <f aca="true" t="shared" si="12" ref="E51:K51">E6*($B$52/$B$16)^3*($B$53/$B$20)</f>
        <v>7768.791625048021</v>
      </c>
      <c r="F51" s="5">
        <f t="shared" si="12"/>
        <v>10678.962994241843</v>
      </c>
      <c r="G51" s="5">
        <f t="shared" si="12"/>
        <v>15273.74758435583</v>
      </c>
      <c r="H51" s="5">
        <f t="shared" si="12"/>
        <v>16460.63182341651</v>
      </c>
      <c r="I51" s="5">
        <f t="shared" si="12"/>
        <v>17933.443147792706</v>
      </c>
      <c r="J51" s="5">
        <f t="shared" si="12"/>
        <v>18504.68579109063</v>
      </c>
      <c r="K51" s="5">
        <f t="shared" si="12"/>
        <v>19525.978906851422</v>
      </c>
    </row>
    <row r="52" spans="1:11" ht="12.75">
      <c r="A52" s="9" t="s">
        <v>27</v>
      </c>
      <c r="B52" s="1">
        <v>26</v>
      </c>
      <c r="C52" s="4" t="s">
        <v>2</v>
      </c>
      <c r="D52" s="6">
        <f>D7*($B$52/$B$16)^2*($B$53/$B$20)^2</f>
        <v>9.307690931873273</v>
      </c>
      <c r="E52" s="6">
        <f aca="true" t="shared" si="13" ref="E52:K52">E7*($B$52/$B$16)^2*($B$53/$B$20)^2</f>
        <v>6.043205857953139</v>
      </c>
      <c r="F52" s="6">
        <f t="shared" si="13"/>
        <v>4.410617408571291</v>
      </c>
      <c r="G52" s="6">
        <f t="shared" si="13"/>
        <v>3.321704806353269</v>
      </c>
      <c r="H52" s="6">
        <f t="shared" si="13"/>
        <v>2.7330992738753537</v>
      </c>
      <c r="I52" s="6">
        <f t="shared" si="13"/>
        <v>2.1225739663499614</v>
      </c>
      <c r="J52" s="6">
        <f t="shared" si="13"/>
        <v>1.6902272528851983</v>
      </c>
      <c r="K52" s="6">
        <f t="shared" si="13"/>
        <v>0.757235535595866</v>
      </c>
    </row>
    <row r="53" spans="1:11" ht="12.75">
      <c r="A53" s="9" t="s">
        <v>29</v>
      </c>
      <c r="B53" s="1">
        <v>2200</v>
      </c>
      <c r="C53" s="4" t="s">
        <v>3</v>
      </c>
      <c r="D53" s="6">
        <f aca="true" t="shared" si="14" ref="D53:K53">D8*($B$52/$B$16)^5*($B$53/$B$20)^3</f>
        <v>29.470361013152427</v>
      </c>
      <c r="E53" s="6">
        <f t="shared" si="14"/>
        <v>21.574813998653518</v>
      </c>
      <c r="F53" s="6">
        <f t="shared" si="14"/>
        <v>18.480727048557654</v>
      </c>
      <c r="G53" s="6">
        <f t="shared" si="14"/>
        <v>18.45012513106049</v>
      </c>
      <c r="H53" s="6">
        <f t="shared" si="14"/>
        <v>18.31235194131586</v>
      </c>
      <c r="I53" s="6">
        <f t="shared" si="14"/>
        <v>19.325720642308138</v>
      </c>
      <c r="J53" s="6">
        <f t="shared" si="14"/>
        <v>19.44855462724716</v>
      </c>
      <c r="K53" s="6">
        <f t="shared" si="14"/>
        <v>19.684184443027707</v>
      </c>
    </row>
    <row r="56" spans="1:11" ht="13.5" thickBot="1">
      <c r="A56" s="9" t="s">
        <v>28</v>
      </c>
      <c r="B56" s="1"/>
      <c r="C56" s="2" t="s">
        <v>0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6</v>
      </c>
      <c r="J56" s="3">
        <v>7</v>
      </c>
      <c r="K56" s="3">
        <v>8</v>
      </c>
    </row>
    <row r="57" spans="1:11" ht="12.75">
      <c r="A57" s="9"/>
      <c r="B57" s="1"/>
      <c r="C57" s="4" t="s">
        <v>1</v>
      </c>
      <c r="D57" s="5">
        <f>D6*($B$58/$B$16)^3*($B$59/$B$20)</f>
        <v>0</v>
      </c>
      <c r="E57" s="5">
        <f aca="true" t="shared" si="15" ref="E57:K57">E6*($B$58/$B$16)^3*($B$59/$B$20)</f>
        <v>7062.537840952747</v>
      </c>
      <c r="F57" s="5">
        <f t="shared" si="15"/>
        <v>9708.148176583496</v>
      </c>
      <c r="G57" s="5">
        <f t="shared" si="15"/>
        <v>13885.225076687118</v>
      </c>
      <c r="H57" s="5">
        <f t="shared" si="15"/>
        <v>14964.210748560461</v>
      </c>
      <c r="I57" s="5">
        <f t="shared" si="15"/>
        <v>16303.130134357009</v>
      </c>
      <c r="J57" s="5">
        <f t="shared" si="15"/>
        <v>16822.44162826421</v>
      </c>
      <c r="K57" s="5">
        <f t="shared" si="15"/>
        <v>17750.889915319476</v>
      </c>
    </row>
    <row r="58" spans="1:11" ht="12.75">
      <c r="A58" s="9" t="s">
        <v>27</v>
      </c>
      <c r="B58" s="1">
        <v>26</v>
      </c>
      <c r="C58" s="4" t="s">
        <v>2</v>
      </c>
      <c r="D58" s="6">
        <f>D7*($B$58/$B$16)^2*($B$59/$B$20)^2</f>
        <v>7.692306555267168</v>
      </c>
      <c r="E58" s="6">
        <f aca="true" t="shared" si="16" ref="E58:K58">E7*($B$58/$B$16)^2*($B$59/$B$20)^2</f>
        <v>4.994385006572842</v>
      </c>
      <c r="F58" s="6">
        <f t="shared" si="16"/>
        <v>3.64513835419115</v>
      </c>
      <c r="G58" s="6">
        <f t="shared" si="16"/>
        <v>2.7452105837630323</v>
      </c>
      <c r="H58" s="6">
        <f t="shared" si="16"/>
        <v>2.2587597304754987</v>
      </c>
      <c r="I58" s="6">
        <f t="shared" si="16"/>
        <v>1.7541933606198028</v>
      </c>
      <c r="J58" s="6">
        <f t="shared" si="16"/>
        <v>1.39688202717785</v>
      </c>
      <c r="K58" s="6">
        <f t="shared" si="16"/>
        <v>0.6258144922279885</v>
      </c>
    </row>
    <row r="59" spans="1:11" ht="12.75">
      <c r="A59" s="9" t="s">
        <v>29</v>
      </c>
      <c r="B59" s="1">
        <v>2000</v>
      </c>
      <c r="C59" s="4" t="s">
        <v>3</v>
      </c>
      <c r="D59" s="6">
        <f aca="true" t="shared" si="17" ref="D59:K59">D8*($B$58/$B$16)^5*($B$59/$B$20)^3</f>
        <v>22.141518417094236</v>
      </c>
      <c r="E59" s="6">
        <f t="shared" si="17"/>
        <v>16.20947708388694</v>
      </c>
      <c r="F59" s="6">
        <f t="shared" si="17"/>
        <v>13.884843763003497</v>
      </c>
      <c r="G59" s="6">
        <f t="shared" si="17"/>
        <v>13.861852089451908</v>
      </c>
      <c r="H59" s="6">
        <f t="shared" si="17"/>
        <v>13.758341052829348</v>
      </c>
      <c r="I59" s="6">
        <f t="shared" si="17"/>
        <v>14.51969995665525</v>
      </c>
      <c r="J59" s="6">
        <f t="shared" si="17"/>
        <v>14.611986947593659</v>
      </c>
      <c r="K59" s="6">
        <f t="shared" si="17"/>
        <v>14.789019115723299</v>
      </c>
    </row>
    <row r="62" spans="1:11" ht="13.5" thickBot="1">
      <c r="A62" s="9" t="s">
        <v>28</v>
      </c>
      <c r="B62" s="1"/>
      <c r="C62" s="2" t="s">
        <v>0</v>
      </c>
      <c r="D62" s="3">
        <v>1</v>
      </c>
      <c r="E62" s="3">
        <v>2</v>
      </c>
      <c r="F62" s="3">
        <v>3</v>
      </c>
      <c r="G62" s="3">
        <v>4</v>
      </c>
      <c r="H62" s="3">
        <v>5</v>
      </c>
      <c r="I62" s="3">
        <v>6</v>
      </c>
      <c r="J62" s="3">
        <v>7</v>
      </c>
      <c r="K62" s="3">
        <v>8</v>
      </c>
    </row>
    <row r="63" spans="1:11" ht="12.75">
      <c r="A63" s="9"/>
      <c r="B63" s="1"/>
      <c r="C63" s="4" t="s">
        <v>1</v>
      </c>
      <c r="D63" s="5">
        <f>D6*($B$64/$B$16)^3*($B$65/$B$20)</f>
        <v>0</v>
      </c>
      <c r="E63" s="5">
        <f aca="true" t="shared" si="18" ref="E63:K63">E6*($B$64/$B$16)^3*($B$65/$B$20)</f>
        <v>6356.284056857472</v>
      </c>
      <c r="F63" s="5">
        <f t="shared" si="18"/>
        <v>8737.333358925145</v>
      </c>
      <c r="G63" s="5">
        <f t="shared" si="18"/>
        <v>12496.702569018405</v>
      </c>
      <c r="H63" s="5">
        <f t="shared" si="18"/>
        <v>13467.789673704414</v>
      </c>
      <c r="I63" s="5">
        <f t="shared" si="18"/>
        <v>14672.817120921307</v>
      </c>
      <c r="J63" s="5">
        <f t="shared" si="18"/>
        <v>15140.197465437786</v>
      </c>
      <c r="K63" s="5">
        <f t="shared" si="18"/>
        <v>15975.800923787527</v>
      </c>
    </row>
    <row r="64" spans="1:11" ht="12.75">
      <c r="A64" s="9" t="s">
        <v>27</v>
      </c>
      <c r="B64" s="1">
        <v>26</v>
      </c>
      <c r="C64" s="4" t="s">
        <v>2</v>
      </c>
      <c r="D64" s="6">
        <f>D7*($B$64/$B$16)^2*($B$65/$B$20)^2</f>
        <v>6.230768309766405</v>
      </c>
      <c r="E64" s="6">
        <f aca="true" t="shared" si="19" ref="E64:K64">E7*($B$64/$B$16)^2*($B$65/$B$20)^2</f>
        <v>4.045451855324002</v>
      </c>
      <c r="F64" s="6">
        <f t="shared" si="19"/>
        <v>2.952562066894831</v>
      </c>
      <c r="G64" s="6">
        <f t="shared" si="19"/>
        <v>2.223620572848056</v>
      </c>
      <c r="H64" s="6">
        <f t="shared" si="19"/>
        <v>1.8295953816851538</v>
      </c>
      <c r="I64" s="6">
        <f t="shared" si="19"/>
        <v>1.42089662210204</v>
      </c>
      <c r="J64" s="6">
        <f t="shared" si="19"/>
        <v>1.1314744420140583</v>
      </c>
      <c r="K64" s="6">
        <f t="shared" si="19"/>
        <v>0.5069097387046706</v>
      </c>
    </row>
    <row r="65" spans="1:11" ht="12.75">
      <c r="A65" s="9" t="s">
        <v>29</v>
      </c>
      <c r="B65" s="1">
        <v>1800</v>
      </c>
      <c r="C65" s="4" t="s">
        <v>3</v>
      </c>
      <c r="D65" s="6">
        <f>D8*($B$64/$B$16)^5*($B$65/$B$20)^3</f>
        <v>16.141166926061693</v>
      </c>
      <c r="E65" s="6">
        <f aca="true" t="shared" si="20" ref="E65:K65">E8*($B$64/$B$16)^5*($B$65/$B$20)^3</f>
        <v>11.816708794153579</v>
      </c>
      <c r="F65" s="6">
        <f t="shared" si="20"/>
        <v>10.122051103229547</v>
      </c>
      <c r="G65" s="6">
        <f t="shared" si="20"/>
        <v>10.10529017321044</v>
      </c>
      <c r="H65" s="6">
        <f t="shared" si="20"/>
        <v>10.029830627512592</v>
      </c>
      <c r="I65" s="6">
        <f t="shared" si="20"/>
        <v>10.584861268401674</v>
      </c>
      <c r="J65" s="6">
        <f t="shared" si="20"/>
        <v>10.652138484795776</v>
      </c>
      <c r="K65" s="6">
        <f t="shared" si="20"/>
        <v>10.781194935362283</v>
      </c>
    </row>
  </sheetData>
  <sheetProtection/>
  <printOptions horizontalCentered="1" verticalCentered="1"/>
  <pageMargins left="0" right="0" top="0.5" bottom="0" header="0.5" footer="0.5"/>
  <pageSetup fitToHeight="3" orientation="portrait" scale="87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Gil Springman</cp:lastModifiedBy>
  <cp:lastPrinted>2000-04-03T14:17:02Z</cp:lastPrinted>
  <dcterms:created xsi:type="dcterms:W3CDTF">1998-01-06T13:15:37Z</dcterms:created>
  <dcterms:modified xsi:type="dcterms:W3CDTF">2012-12-03T15:49:43Z</dcterms:modified>
  <cp:category/>
  <cp:version/>
  <cp:contentType/>
  <cp:contentStatus/>
</cp:coreProperties>
</file>