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912" activeTab="0"/>
  </bookViews>
  <sheets>
    <sheet name="27" sheetId="1" r:id="rId1"/>
    <sheet name="datasheet (2)" sheetId="2" r:id="rId2"/>
  </sheets>
  <definedNames>
    <definedName name="_xlnm.Print_Area" localSheetId="0">'27'!$A$1:$J$55</definedName>
    <definedName name="_xlnm.Print_Area" localSheetId="1">'datasheet (2)'!$A$1:$M$61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<sst xmlns="http://schemas.openxmlformats.org/spreadsheetml/2006/main" count="78" uniqueCount="40">
  <si>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</si>
  <si>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</si>
  <si>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</si>
  <si>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</si>
  <si>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</si>
  <si>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</si>
  <si>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</si>
  <si>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</si>
  <si>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</si>
  <si>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</si>
  <si>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</si>
  <si>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</si>
  <si>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</si>
  <si>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</si>
  <si>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</si>
  <si>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</si>
  <si>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</si>
  <si>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</si>
  <si>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</si>
  <si>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</si>
  <si>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</si>
  <si>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</si>
  <si>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</si>
  <si>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</si>
  <si>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</si>
  <si>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</si>
  <si>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</si>
  <si>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</si>
  <si>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</si>
  <si>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</si>
  <si>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</si>
  <si>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ACS</t>
  </si>
  <si>
    <t>Position</t>
  </si>
  <si>
    <t>Static Pcor</t>
  </si>
  <si>
    <t>CW</t>
  </si>
  <si>
    <t xml:space="preserve">Flat Plate </t>
  </si>
  <si>
    <t>Total P</t>
  </si>
  <si>
    <t>Total Eff</t>
  </si>
  <si>
    <t>483500-26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</si>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</sst>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1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.5"/>
      <color indexed="8"/>
      <name val="Arial"/>
      <family val="0"/>
    </font>
    <font>
      <sz val="11.7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725"/>
          <c:w val="0.9105"/>
          <c:h val="0.602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7832.676260362366</c:v>
                </c:pt>
                <c:pt idx="2">
                  <c:v>12537.874280995371</c:v>
                </c:pt>
                <c:pt idx="3">
                  <c:v>17870.59048458469</c:v>
                </c:pt>
                <c:pt idx="4">
                  <c:v>18841.44734423835</c:v>
                </c:pt>
                <c:pt idx="5">
                  <c:v>21198.908371834492</c:v>
                </c:pt>
                <c:pt idx="6">
                  <c:v>22160.374889420335</c:v>
                </c:pt>
                <c:pt idx="7">
                  <c:v>23893.617427899946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39.35704933324364</c:v>
                </c:pt>
                <c:pt idx="1">
                  <c:v>30.315414419919392</c:v>
                </c:pt>
                <c:pt idx="2">
                  <c:v>28.47614308528081</c:v>
                </c:pt>
                <c:pt idx="3">
                  <c:v>25.957911541261513</c:v>
                </c:pt>
                <c:pt idx="4">
                  <c:v>26.897017940961536</c:v>
                </c:pt>
                <c:pt idx="5">
                  <c:v>28.976997176156445</c:v>
                </c:pt>
                <c:pt idx="6">
                  <c:v>29.43392749427757</c:v>
                </c:pt>
                <c:pt idx="7">
                  <c:v>29.930343495711405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7273.199384622197</c:v>
                </c:pt>
                <c:pt idx="2">
                  <c:v>11642.311832352845</c:v>
                </c:pt>
                <c:pt idx="3">
                  <c:v>16594.119735685785</c:v>
                </c:pt>
                <c:pt idx="4">
                  <c:v>17495.629676792752</c:v>
                </c:pt>
                <c:pt idx="5">
                  <c:v>19684.700630989173</c:v>
                </c:pt>
                <c:pt idx="6">
                  <c:v>20577.490968747454</c:v>
                </c:pt>
                <c:pt idx="7">
                  <c:v>22186.930468764236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31.51145677300885</c:v>
                </c:pt>
                <c:pt idx="1">
                  <c:v>24.272217740729925</c:v>
                </c:pt>
                <c:pt idx="2">
                  <c:v>22.799594153921994</c:v>
                </c:pt>
                <c:pt idx="3">
                  <c:v>20.783357017547942</c:v>
                </c:pt>
                <c:pt idx="4">
                  <c:v>21.53525816920281</c:v>
                </c:pt>
                <c:pt idx="5">
                  <c:v>23.200605975224388</c:v>
                </c:pt>
                <c:pt idx="6">
                  <c:v>23.566449965352707</c:v>
                </c:pt>
                <c:pt idx="7">
                  <c:v>23.9639084038185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6713.722508882028</c:v>
                </c:pt>
                <c:pt idx="2">
                  <c:v>10746.74938371032</c:v>
                </c:pt>
                <c:pt idx="3">
                  <c:v>15317.648986786879</c:v>
                </c:pt>
                <c:pt idx="4">
                  <c:v>16149.812009347157</c:v>
                </c:pt>
                <c:pt idx="5">
                  <c:v>18170.492890143854</c:v>
                </c:pt>
                <c:pt idx="6">
                  <c:v>18994.607048074573</c:v>
                </c:pt>
                <c:pt idx="7">
                  <c:v>20480.243509628526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24.784614157377927</c:v>
                </c:pt>
                <c:pt idx="1">
                  <c:v>19.090756602631462</c:v>
                </c:pt>
                <c:pt idx="2">
                  <c:v>17.932498269447983</c:v>
                </c:pt>
                <c:pt idx="3">
                  <c:v>16.346673157179268</c:v>
                </c:pt>
                <c:pt idx="4">
                  <c:v>16.938063776232344</c:v>
                </c:pt>
                <c:pt idx="5">
                  <c:v>18.247904927258876</c:v>
                </c:pt>
                <c:pt idx="6">
                  <c:v>18.535651133422615</c:v>
                </c:pt>
                <c:pt idx="7">
                  <c:v>18.848262959398443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6154.245633141859</c:v>
                </c:pt>
                <c:pt idx="2">
                  <c:v>9851.186935067792</c:v>
                </c:pt>
                <c:pt idx="3">
                  <c:v>14041.17823788797</c:v>
                </c:pt>
                <c:pt idx="4">
                  <c:v>14803.99434190156</c:v>
                </c:pt>
                <c:pt idx="5">
                  <c:v>16656.285149298532</c:v>
                </c:pt>
                <c:pt idx="6">
                  <c:v>17411.723127401692</c:v>
                </c:pt>
                <c:pt idx="7">
                  <c:v>18773.556550492816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19.090463798304405</c:v>
                </c:pt>
                <c:pt idx="1">
                  <c:v>14.704743656309299</c:v>
                </c:pt>
                <c:pt idx="2">
                  <c:v>13.812589812867627</c:v>
                </c:pt>
                <c:pt idx="3">
                  <c:v>12.591100678359723</c:v>
                </c:pt>
                <c:pt idx="4">
                  <c:v>13.046622040604888</c:v>
                </c:pt>
                <c:pt idx="5">
                  <c:v>14.055533251262476</c:v>
                </c:pt>
                <c:pt idx="6">
                  <c:v>14.277171098718458</c:v>
                </c:pt>
                <c:pt idx="7">
                  <c:v>14.51796180495331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5594.76875740169</c:v>
                </c:pt>
                <c:pt idx="2">
                  <c:v>8955.624486425266</c:v>
                </c:pt>
                <c:pt idx="3">
                  <c:v>12764.707488989066</c:v>
                </c:pt>
                <c:pt idx="4">
                  <c:v>13458.176674455965</c:v>
                </c:pt>
                <c:pt idx="5">
                  <c:v>15142.077408453211</c:v>
                </c:pt>
                <c:pt idx="6">
                  <c:v>15828.839206728811</c:v>
                </c:pt>
                <c:pt idx="7">
                  <c:v>17066.869591357106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14.342948007741853</c:v>
                </c:pt>
                <c:pt idx="1">
                  <c:v>11.04789155244876</c:v>
                </c:pt>
                <c:pt idx="2">
                  <c:v>10.377603165189802</c:v>
                </c:pt>
                <c:pt idx="3">
                  <c:v>9.459880299293557</c:v>
                </c:pt>
                <c:pt idx="4">
                  <c:v>9.8021202408752</c:v>
                </c:pt>
                <c:pt idx="5">
                  <c:v>10.560130166237775</c:v>
                </c:pt>
                <c:pt idx="6">
                  <c:v>10.72664996147142</c:v>
                </c:pt>
                <c:pt idx="7">
                  <c:v>10.907559582985208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5035.291881661521</c:v>
                </c:pt>
                <c:pt idx="2">
                  <c:v>8060.062037782739</c:v>
                </c:pt>
                <c:pt idx="3">
                  <c:v>11488.236740090158</c:v>
                </c:pt>
                <c:pt idx="4">
                  <c:v>12112.359007010367</c:v>
                </c:pt>
                <c:pt idx="5">
                  <c:v>13627.869667607889</c:v>
                </c:pt>
                <c:pt idx="6">
                  <c:v>14245.955286055929</c:v>
                </c:pt>
                <c:pt idx="7">
                  <c:v>15360.182632221395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10.45600909764381</c:v>
                </c:pt>
                <c:pt idx="1">
                  <c:v>8.053912941735145</c:v>
                </c:pt>
                <c:pt idx="2">
                  <c:v>7.5652727074233646</c:v>
                </c:pt>
                <c:pt idx="3">
                  <c:v>6.896252738185002</c:v>
                </c:pt>
                <c:pt idx="4">
                  <c:v>7.145745655598018</c:v>
                </c:pt>
                <c:pt idx="5">
                  <c:v>7.698334891187336</c:v>
                </c:pt>
                <c:pt idx="6">
                  <c:v>7.819727821912664</c:v>
                </c:pt>
                <c:pt idx="7">
                  <c:v>7.951610935996215</c:v>
                </c:pt>
              </c:numCache>
            </c:numRef>
          </c:yVal>
          <c:smooth val="0"/>
        </c:ser>
        <c:axId val="21086944"/>
        <c:axId val="55564769"/>
      </c:scatterChart>
      <c:valAx>
        <c:axId val="21086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564769"/>
        <c:crosses val="autoZero"/>
        <c:crossBetween val="midCat"/>
        <c:dispUnits/>
      </c:valAx>
      <c:valAx>
        <c:axId val="5556476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086944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05"/>
          <c:w val="0.93575"/>
          <c:h val="0.746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7832.676260362366</c:v>
                </c:pt>
                <c:pt idx="2">
                  <c:v>12537.874280995371</c:v>
                </c:pt>
                <c:pt idx="3">
                  <c:v>17870.59048458469</c:v>
                </c:pt>
                <c:pt idx="4">
                  <c:v>18841.44734423835</c:v>
                </c:pt>
                <c:pt idx="5">
                  <c:v>21198.908371834492</c:v>
                </c:pt>
                <c:pt idx="6">
                  <c:v>22160.374889420335</c:v>
                </c:pt>
                <c:pt idx="7">
                  <c:v>23893.617427899946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10.26857046701622</c:v>
                </c:pt>
                <c:pt idx="1">
                  <c:v>7.0558778684045524</c:v>
                </c:pt>
                <c:pt idx="2">
                  <c:v>5.8130379966314765</c:v>
                </c:pt>
                <c:pt idx="3">
                  <c:v>3.862604639348129</c:v>
                </c:pt>
                <c:pt idx="4">
                  <c:v>3.2941085946269055</c:v>
                </c:pt>
                <c:pt idx="5">
                  <c:v>2.5708975791383852</c:v>
                </c:pt>
                <c:pt idx="6">
                  <c:v>2.0872303874785265</c:v>
                </c:pt>
                <c:pt idx="7">
                  <c:v>0.975539371870733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7273.199384622197</c:v>
                </c:pt>
                <c:pt idx="2">
                  <c:v>11642.311832352845</c:v>
                </c:pt>
                <c:pt idx="3">
                  <c:v>16594.119735685785</c:v>
                </c:pt>
                <c:pt idx="4">
                  <c:v>17495.629676792752</c:v>
                </c:pt>
                <c:pt idx="5">
                  <c:v>19684.700630989173</c:v>
                </c:pt>
                <c:pt idx="6">
                  <c:v>20577.490968747454</c:v>
                </c:pt>
                <c:pt idx="7">
                  <c:v>22186.930468764236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8.854022494519088</c:v>
                </c:pt>
                <c:pt idx="1">
                  <c:v>6.083894692654946</c:v>
                </c:pt>
                <c:pt idx="2">
                  <c:v>5.0122623542383655</c:v>
                </c:pt>
                <c:pt idx="3">
                  <c:v>3.330511143111397</c:v>
                </c:pt>
                <c:pt idx="4">
                  <c:v>2.8403283290405463</c:v>
                </c:pt>
                <c:pt idx="5">
                  <c:v>2.2167433207876894</c:v>
                </c:pt>
                <c:pt idx="6">
                  <c:v>1.7997037524687296</c:v>
                </c:pt>
                <c:pt idx="7">
                  <c:v>0.8411538461538464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6713.722508882028</c:v>
                </c:pt>
                <c:pt idx="2">
                  <c:v>10746.74938371032</c:v>
                </c:pt>
                <c:pt idx="3">
                  <c:v>15317.648986786879</c:v>
                </c:pt>
                <c:pt idx="4">
                  <c:v>16149.812009347157</c:v>
                </c:pt>
                <c:pt idx="5">
                  <c:v>18170.492890143854</c:v>
                </c:pt>
                <c:pt idx="6">
                  <c:v>18994.607048074573</c:v>
                </c:pt>
                <c:pt idx="7">
                  <c:v>20480.243509628526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7.54425585331804</c:v>
                </c:pt>
                <c:pt idx="1">
                  <c:v>5.18391027066457</c:v>
                </c:pt>
                <c:pt idx="2">
                  <c:v>4.270803426096596</c:v>
                </c:pt>
                <c:pt idx="3">
                  <c:v>2.837831979929238</c:v>
                </c:pt>
                <c:pt idx="4">
                  <c:v>2.420161416460584</c:v>
                </c:pt>
                <c:pt idx="5">
                  <c:v>1.888822711203712</c:v>
                </c:pt>
                <c:pt idx="6">
                  <c:v>1.5334753867189177</c:v>
                </c:pt>
                <c:pt idx="7">
                  <c:v>0.7167228038233958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6154.245633141859</c:v>
                </c:pt>
                <c:pt idx="2">
                  <c:v>9851.186935067792</c:v>
                </c:pt>
                <c:pt idx="3">
                  <c:v>14041.17823788797</c:v>
                </c:pt>
                <c:pt idx="4">
                  <c:v>14803.99434190156</c:v>
                </c:pt>
                <c:pt idx="5">
                  <c:v>16656.285149298532</c:v>
                </c:pt>
                <c:pt idx="6">
                  <c:v>17411.723127401692</c:v>
                </c:pt>
                <c:pt idx="7">
                  <c:v>18773.556550492816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6.3392705434130745</c:v>
                </c:pt>
                <c:pt idx="1">
                  <c:v>4.355924602433423</c:v>
                </c:pt>
                <c:pt idx="2">
                  <c:v>3.588661212206167</c:v>
                </c:pt>
                <c:pt idx="3">
                  <c:v>2.384567149801651</c:v>
                </c:pt>
                <c:pt idx="4">
                  <c:v>2.033607856887018</c:v>
                </c:pt>
                <c:pt idx="5">
                  <c:v>1.5871357503864523</c:v>
                </c:pt>
                <c:pt idx="6">
                  <c:v>1.2885452902290904</c:v>
                </c:pt>
                <c:pt idx="7">
                  <c:v>0.6022462448793812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5594.76875740169</c:v>
                </c:pt>
                <c:pt idx="2">
                  <c:v>8955.624486425266</c:v>
                </c:pt>
                <c:pt idx="3">
                  <c:v>12764.707488989066</c:v>
                </c:pt>
                <c:pt idx="4">
                  <c:v>13458.176674455965</c:v>
                </c:pt>
                <c:pt idx="5">
                  <c:v>15142.077408453211</c:v>
                </c:pt>
                <c:pt idx="6">
                  <c:v>15828.839206728811</c:v>
                </c:pt>
                <c:pt idx="7">
                  <c:v>17066.869591357106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5.239066564804194</c:v>
                </c:pt>
                <c:pt idx="1">
                  <c:v>3.5999376879615066</c:v>
                </c:pt>
                <c:pt idx="2">
                  <c:v>2.9658357125670802</c:v>
                </c:pt>
                <c:pt idx="3">
                  <c:v>1.9707166527286373</c:v>
                </c:pt>
                <c:pt idx="4">
                  <c:v>1.6806676503198499</c:v>
                </c:pt>
                <c:pt idx="5">
                  <c:v>1.311682438335911</c:v>
                </c:pt>
                <c:pt idx="6">
                  <c:v>1.0649134629992483</c:v>
                </c:pt>
                <c:pt idx="7">
                  <c:v>0.4977241693218026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5035.291881661521</c:v>
                </c:pt>
                <c:pt idx="2">
                  <c:v>8060.062037782739</c:v>
                </c:pt>
                <c:pt idx="3">
                  <c:v>11488.236740090158</c:v>
                </c:pt>
                <c:pt idx="4">
                  <c:v>12112.359007010367</c:v>
                </c:pt>
                <c:pt idx="5">
                  <c:v>13627.869667607889</c:v>
                </c:pt>
                <c:pt idx="6">
                  <c:v>14245.955286055929</c:v>
                </c:pt>
                <c:pt idx="7">
                  <c:v>15360.182632221395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4.243643917491396</c:v>
                </c:pt>
                <c:pt idx="1">
                  <c:v>2.91594952724882</c:v>
                </c:pt>
                <c:pt idx="2">
                  <c:v>2.4023269271793346</c:v>
                </c:pt>
                <c:pt idx="3">
                  <c:v>1.596280488710196</c:v>
                </c:pt>
                <c:pt idx="4">
                  <c:v>1.3613407967590783</c:v>
                </c:pt>
                <c:pt idx="5">
                  <c:v>1.0624627750520876</c:v>
                </c:pt>
                <c:pt idx="6">
                  <c:v>0.862579905029391</c:v>
                </c:pt>
                <c:pt idx="7">
                  <c:v>0.40315657715066006</c:v>
                </c:pt>
              </c:numCache>
            </c:numRef>
          </c:yVal>
          <c:smooth val="0"/>
        </c:ser>
        <c:axId val="30320874"/>
        <c:axId val="4452411"/>
      </c:scatterChart>
      <c:valAx>
        <c:axId val="3032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52411"/>
        <c:crosses val="autoZero"/>
        <c:crossBetween val="midCat"/>
        <c:dispUnits/>
      </c:valAx>
      <c:valAx>
        <c:axId val="44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32087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0.0685</cdr:y>
    </cdr:from>
    <cdr:to>
      <cdr:x>0.77775</cdr:x>
      <cdr:y>0.35225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04950" y="276225"/>
          <a:ext cx="3324225" cy="1162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45720" bIns="0"/>
        <a:p>
          <a:pPr algn="ctr">
            <a:defRPr/>
          </a:pPr>
          <a:r>
            <a:rPr lang="en-US" cap="none" sz="15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480XXX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27 in  RPM:   Various    TIP CLEARANCE:  .25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0.03175</cdr:x>
      <cdr:y>0.04125</cdr:y>
    </cdr:from>
    <cdr:to>
      <cdr:x>0.22875</cdr:x>
      <cdr:y>0.23025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19200" cy="771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0.4925</cdr:x>
      <cdr:y>0.5015</cdr:y>
    </cdr:from>
    <cdr:to>
      <cdr:x>0.513</cdr:x>
      <cdr:y>0.551</cdr:y>
    </cdr:to>
    <cdr:sp>
      <cdr:nvSpPr>
        <cdr:cNvPr id="1" name="Text Box 1"/>
        <cdr:cNvSpPr txBox="1">
          <a:spLocks noChangeArrowheads="1"/>
        </cdr:cNvSpPr>
      </cdr:nvSpPr>
      <cdr:spPr>
        <a:xfrm>
          <a:off x="2962275" y="220980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20</xdr:row>
      <xdr:rowOff>123825</xdr:rowOff>
    </xdr:from>
    <xdr:to>
      <xdr:col>5</xdr:col>
      <xdr:colOff>542925</xdr:colOff>
      <xdr:row>21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67075" y="3362325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6</xdr:col>
      <xdr:colOff>295275</xdr:colOff>
      <xdr:row>18</xdr:row>
      <xdr:rowOff>0</xdr:rowOff>
    </xdr:from>
    <xdr:to>
      <xdr:col>7</xdr:col>
      <xdr:colOff>28575</xdr:colOff>
      <xdr:row>19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52875" y="291465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7</xdr:col>
      <xdr:colOff>209550</xdr:colOff>
      <xdr:row>15</xdr:row>
      <xdr:rowOff>38100</xdr:rowOff>
    </xdr:from>
    <xdr:to>
      <xdr:col>7</xdr:col>
      <xdr:colOff>542925</xdr:colOff>
      <xdr:row>16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76750" y="2466975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260000</a:t>
          </a:r>
        </a:p>
      </xdr:txBody>
    </xdr:sp>
    <xdr:clientData/>
  </xdr:twoCellAnchor>
  <xdr:twoCellAnchor>
    <xdr:from>
      <xdr:col>7</xdr:col>
      <xdr:colOff>466725</xdr:colOff>
      <xdr:row>13</xdr:row>
      <xdr:rowOff>85725</xdr:rowOff>
    </xdr:from>
    <xdr:to>
      <xdr:col>8</xdr:col>
      <xdr:colOff>257175</xdr:colOff>
      <xdr:row>14</xdr:row>
      <xdr:rowOff>114300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33925" y="219075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2800</a:t>
          </a:r>
        </a:p>
      </xdr:txBody>
    </xdr:sp>
    <xdr:clientData/>
  </xdr:twoCellAnchor>
  <xdr:twoCellAnchor>
    <xdr:from>
      <xdr:col>1</xdr:col>
      <xdr:colOff>104775</xdr:colOff>
      <xdr:row>41</xdr:row>
      <xdr:rowOff>104775</xdr:rowOff>
    </xdr:from>
    <xdr:to>
      <xdr:col>1</xdr:col>
      <xdr:colOff>485775</xdr:colOff>
      <xdr:row>42</xdr:row>
      <xdr:rowOff>114300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14375" y="67437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1</xdr:col>
      <xdr:colOff>0</xdr:colOff>
      <xdr:row>37</xdr:row>
      <xdr:rowOff>104775</xdr:rowOff>
    </xdr:from>
    <xdr:to>
      <xdr:col>1</xdr:col>
      <xdr:colOff>381000</xdr:colOff>
      <xdr:row>38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09600" y="60960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2200</a:t>
          </a:r>
        </a:p>
      </xdr:txBody>
    </xdr:sp>
    <xdr:clientData/>
  </xdr:twoCellAnchor>
  <xdr:twoCellAnchor>
    <xdr:from>
      <xdr:col>0</xdr:col>
      <xdr:colOff>600075</xdr:colOff>
      <xdr:row>33</xdr:row>
      <xdr:rowOff>114300</xdr:rowOff>
    </xdr:from>
    <xdr:to>
      <xdr:col>1</xdr:col>
      <xdr:colOff>352425</xdr:colOff>
      <xdr:row>34</xdr:row>
      <xdr:rowOff>114300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00075" y="54578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26000</a:t>
          </a:r>
        </a:p>
      </xdr:txBody>
    </xdr:sp>
    <xdr:clientData/>
  </xdr:twoCellAnchor>
  <xdr:twoCellAnchor>
    <xdr:from>
      <xdr:col>1</xdr:col>
      <xdr:colOff>28575</xdr:colOff>
      <xdr:row>31</xdr:row>
      <xdr:rowOff>28575</xdr:rowOff>
    </xdr:from>
    <xdr:to>
      <xdr:col>1</xdr:col>
      <xdr:colOff>409575</xdr:colOff>
      <xdr:row>32</xdr:row>
      <xdr:rowOff>38100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38175" y="50482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2800</a:t>
          </a:r>
        </a:p>
      </xdr:txBody>
    </xdr:sp>
    <xdr:clientData/>
  </xdr:twoCellAnchor>
  <xdr:twoCellAnchor>
    <xdr:from>
      <xdr:col>6</xdr:col>
      <xdr:colOff>466725</xdr:colOff>
      <xdr:row>16</xdr:row>
      <xdr:rowOff>133350</xdr:rowOff>
    </xdr:from>
    <xdr:to>
      <xdr:col>7</xdr:col>
      <xdr:colOff>190500</xdr:colOff>
      <xdr:row>17</xdr:row>
      <xdr:rowOff>152400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124325" y="2724150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240000</a:t>
          </a:r>
        </a:p>
      </xdr:txBody>
    </xdr:sp>
    <xdr:clientData/>
  </xdr:twoCellAnchor>
  <xdr:twoCellAnchor>
    <xdr:from>
      <xdr:col>5</xdr:col>
      <xdr:colOff>561975</xdr:colOff>
      <xdr:row>19</xdr:row>
      <xdr:rowOff>47625</xdr:rowOff>
    </xdr:from>
    <xdr:to>
      <xdr:col>6</xdr:col>
      <xdr:colOff>285750</xdr:colOff>
      <xdr:row>20</xdr:row>
      <xdr:rowOff>66675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609975" y="3124200"/>
          <a:ext cx="333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200000</a:t>
          </a:r>
        </a:p>
      </xdr:txBody>
    </xdr:sp>
    <xdr:clientData/>
  </xdr:twoCellAnchor>
  <xdr:twoCellAnchor>
    <xdr:from>
      <xdr:col>1</xdr:col>
      <xdr:colOff>28575</xdr:colOff>
      <xdr:row>35</xdr:row>
      <xdr:rowOff>76200</xdr:rowOff>
    </xdr:from>
    <xdr:to>
      <xdr:col>1</xdr:col>
      <xdr:colOff>409575</xdr:colOff>
      <xdr:row>36</xdr:row>
      <xdr:rowOff>95250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38175" y="57435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1</xdr:col>
      <xdr:colOff>28575</xdr:colOff>
      <xdr:row>39</xdr:row>
      <xdr:rowOff>142875</xdr:rowOff>
    </xdr:from>
    <xdr:to>
      <xdr:col>1</xdr:col>
      <xdr:colOff>409575</xdr:colOff>
      <xdr:row>41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38175" y="64579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N14" sqref="N14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85" zoomScaleNormal="85" zoomScalePageLayoutView="0" workbookViewId="0" topLeftCell="A21">
      <selection activeCell="A62" sqref="A62"/>
    </sheetView>
  </sheetViews>
  <sheetFormatPr defaultColWidth="9.140625" defaultRowHeight="12.75"/>
  <cols>
    <col min="1" max="1" width="18.71093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38607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6494.627464518604</v>
      </c>
      <c r="F6" s="5">
        <v>10396.040886319846</v>
      </c>
      <c r="G6" s="5">
        <v>14817.7741439015</v>
      </c>
      <c r="H6" s="5">
        <v>15622.780429777436</v>
      </c>
      <c r="I6" s="5">
        <v>17577.5185840708</v>
      </c>
      <c r="J6" s="5">
        <v>18374.738671274965</v>
      </c>
      <c r="K6" s="5">
        <v>19811.893000000004</v>
      </c>
    </row>
    <row r="7" spans="1:11" ht="12.75">
      <c r="A7" s="9" t="s">
        <v>8</v>
      </c>
      <c r="B7" s="10" t="s">
        <v>30</v>
      </c>
      <c r="C7" t="s">
        <v>33</v>
      </c>
      <c r="D7">
        <v>8.210314411927163</v>
      </c>
      <c r="E7">
        <v>5.641581361090181</v>
      </c>
      <c r="F7">
        <v>4.64785919268194</v>
      </c>
      <c r="G7">
        <v>3.088375216383133</v>
      </c>
      <c r="H7">
        <v>2.6338298359827284</v>
      </c>
      <c r="I7">
        <v>2.055580912006142</v>
      </c>
      <c r="J7">
        <v>1.6688610928242262</v>
      </c>
      <c r="K7">
        <v>0.78</v>
      </c>
    </row>
    <row r="8" spans="1:11" ht="12.75">
      <c r="A8" s="9" t="s">
        <v>9</v>
      </c>
      <c r="B8" s="11">
        <v>821</v>
      </c>
      <c r="C8" s="4" t="s">
        <v>3</v>
      </c>
      <c r="D8" s="6">
        <v>26.09254253497249</v>
      </c>
      <c r="E8" s="6">
        <v>20.098209942505207</v>
      </c>
      <c r="F8" s="6">
        <v>18.87882824734657</v>
      </c>
      <c r="G8" s="6">
        <v>17.209316310136064</v>
      </c>
      <c r="H8" s="6">
        <v>17.83191566893353</v>
      </c>
      <c r="I8" s="6">
        <v>19.210879478101536</v>
      </c>
      <c r="J8" s="6">
        <v>19.51381056574848</v>
      </c>
      <c r="K8" s="6">
        <v>19.842919476398254</v>
      </c>
    </row>
    <row r="9" spans="1:11" ht="12.75">
      <c r="A9" s="9" t="s">
        <v>10</v>
      </c>
      <c r="B9" s="11">
        <v>26.5</v>
      </c>
      <c r="C9" s="4" t="s">
        <v>4</v>
      </c>
      <c r="D9" s="7">
        <v>0</v>
      </c>
      <c r="E9" s="7">
        <v>0.28712980775647406</v>
      </c>
      <c r="F9" s="7">
        <v>0.4031126845874995</v>
      </c>
      <c r="G9" s="7">
        <v>0.41882246700079123</v>
      </c>
      <c r="H9" s="7">
        <v>0.3634365478164012</v>
      </c>
      <c r="I9" s="7">
        <v>0.2962275540991329</v>
      </c>
      <c r="J9" s="7">
        <v>0.24750263927526514</v>
      </c>
      <c r="K9" s="7">
        <v>0.12265791119824587</v>
      </c>
    </row>
    <row r="10" spans="1:11" ht="12.75">
      <c r="A10" s="9" t="s">
        <v>11</v>
      </c>
      <c r="B10" s="10" t="s">
        <v>35</v>
      </c>
      <c r="C10" s="4" t="s">
        <v>36</v>
      </c>
      <c r="D10" s="6">
        <v>8.210314411927163</v>
      </c>
      <c r="E10" s="6">
        <v>5.91776601585641</v>
      </c>
      <c r="F10" s="6">
        <v>5.355523046304306</v>
      </c>
      <c r="G10" s="6">
        <v>4.52603788974184</v>
      </c>
      <c r="H10" s="6">
        <v>4.231943678931488</v>
      </c>
      <c r="I10" s="6">
        <v>4.078628910577278</v>
      </c>
      <c r="J10" s="6">
        <v>3.8795793493438904</v>
      </c>
      <c r="K10" s="6">
        <v>3.3500584645831983</v>
      </c>
    </row>
    <row r="11" spans="1:11" ht="12.75">
      <c r="A11" s="9" t="s">
        <v>12</v>
      </c>
      <c r="B11" s="1">
        <v>0.25</v>
      </c>
      <c r="C11" s="4" t="s">
        <v>37</v>
      </c>
      <c r="D11" s="7">
        <v>0</v>
      </c>
      <c r="E11" s="7">
        <v>0.30118630038729044</v>
      </c>
      <c r="F11" s="7">
        <v>0.46448895783355704</v>
      </c>
      <c r="G11" s="7">
        <v>0.6137875814651564</v>
      </c>
      <c r="H11" s="7">
        <v>0.583956860163075</v>
      </c>
      <c r="I11" s="7">
        <v>0.587766825037879</v>
      </c>
      <c r="J11" s="7">
        <v>0.5753661178687224</v>
      </c>
      <c r="K11" s="7">
        <v>0.526809196997151</v>
      </c>
    </row>
    <row r="12" spans="1:11" ht="12.75">
      <c r="A12" s="9" t="s">
        <v>13</v>
      </c>
      <c r="B12" s="1" t="s">
        <v>38</v>
      </c>
      <c r="C12" s="4" t="s">
        <v>5</v>
      </c>
      <c r="D12" s="8">
        <v>118.00835342349026</v>
      </c>
      <c r="E12" s="8">
        <v>114.94161584012446</v>
      </c>
      <c r="F12" s="8">
        <v>113.54179928931707</v>
      </c>
      <c r="G12" s="8">
        <v>112.00835342349026</v>
      </c>
      <c r="H12" s="8">
        <v>112.9499468297126</v>
      </c>
      <c r="I12" s="8">
        <v>112.00835342349026</v>
      </c>
      <c r="J12" s="8">
        <v>111.46661840373318</v>
      </c>
      <c r="K12" s="8">
        <v>110</v>
      </c>
    </row>
    <row r="13" spans="1:11" ht="12.75">
      <c r="A13" s="9" t="s">
        <v>14</v>
      </c>
      <c r="B13" s="1" t="s">
        <v>31</v>
      </c>
      <c r="C13" s="4" t="s">
        <v>32</v>
      </c>
      <c r="D13">
        <v>-2.11</v>
      </c>
      <c r="E13">
        <v>-1.06</v>
      </c>
      <c r="F13">
        <v>-0.31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145</v>
      </c>
      <c r="E14">
        <v>108</v>
      </c>
      <c r="F14">
        <v>95</v>
      </c>
      <c r="G14">
        <v>77</v>
      </c>
      <c r="H14">
        <v>77</v>
      </c>
      <c r="I14">
        <v>78</v>
      </c>
      <c r="J14">
        <v>77</v>
      </c>
      <c r="K14">
        <v>73</v>
      </c>
    </row>
    <row r="15" spans="1:2" ht="12.75">
      <c r="A15" s="9" t="s">
        <v>16</v>
      </c>
      <c r="B15" s="1">
        <v>6</v>
      </c>
    </row>
    <row r="16" spans="1:2" ht="12.75">
      <c r="A16" s="9" t="s">
        <v>17</v>
      </c>
      <c r="B16" s="1">
        <v>26</v>
      </c>
    </row>
    <row r="17" spans="1:2" ht="12.75">
      <c r="A17" s="9" t="s">
        <v>18</v>
      </c>
      <c r="B17" s="1" t="s">
        <v>34</v>
      </c>
    </row>
    <row r="18" spans="1:2" ht="12.75">
      <c r="A18" s="9" t="s">
        <v>19</v>
      </c>
      <c r="B18" s="1">
        <v>2.812</v>
      </c>
    </row>
    <row r="19" spans="1:2" ht="12.75">
      <c r="A19" s="9" t="s">
        <v>20</v>
      </c>
      <c r="B19" s="1">
        <v>5</v>
      </c>
    </row>
    <row r="20" spans="1:2" ht="12.75">
      <c r="A20" s="9" t="s">
        <v>21</v>
      </c>
      <c r="B20" s="1">
        <v>2600</v>
      </c>
    </row>
    <row r="21" spans="1:2" ht="12.75">
      <c r="A21" s="9" t="s">
        <v>22</v>
      </c>
      <c r="B21" s="1">
        <v>26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 aca="true" t="shared" si="0" ref="D27:K27">D6*($B$28/$B$16)^3*($B$29/$B$20)</f>
        <v>0</v>
      </c>
      <c r="E27" s="5">
        <f t="shared" si="0"/>
        <v>7832.676260362366</v>
      </c>
      <c r="F27" s="5">
        <f t="shared" si="0"/>
        <v>12537.874280995371</v>
      </c>
      <c r="G27" s="5">
        <f t="shared" si="0"/>
        <v>17870.59048458469</v>
      </c>
      <c r="H27" s="5">
        <f t="shared" si="0"/>
        <v>18841.44734423835</v>
      </c>
      <c r="I27" s="5">
        <f t="shared" si="0"/>
        <v>21198.908371834492</v>
      </c>
      <c r="J27" s="5">
        <f t="shared" si="0"/>
        <v>22160.374889420335</v>
      </c>
      <c r="K27" s="5">
        <f t="shared" si="0"/>
        <v>23893.617427899946</v>
      </c>
    </row>
    <row r="28" spans="1:11" ht="12.75">
      <c r="A28" s="9" t="s">
        <v>27</v>
      </c>
      <c r="B28" s="1">
        <v>27</v>
      </c>
      <c r="C28" s="4" t="s">
        <v>2</v>
      </c>
      <c r="D28" s="6">
        <f aca="true" t="shared" si="1" ref="D28:K28">D7*($B$28/$B$16)^2*($B$29/$B$20)^2</f>
        <v>10.26857046701622</v>
      </c>
      <c r="E28" s="6">
        <f t="shared" si="1"/>
        <v>7.0558778684045524</v>
      </c>
      <c r="F28" s="6">
        <f t="shared" si="1"/>
        <v>5.8130379966314765</v>
      </c>
      <c r="G28" s="6">
        <f t="shared" si="1"/>
        <v>3.862604639348129</v>
      </c>
      <c r="H28" s="6">
        <f t="shared" si="1"/>
        <v>3.2941085946269055</v>
      </c>
      <c r="I28" s="6">
        <f t="shared" si="1"/>
        <v>2.5708975791383852</v>
      </c>
      <c r="J28" s="6">
        <f t="shared" si="1"/>
        <v>2.0872303874785265</v>
      </c>
      <c r="K28" s="6">
        <f t="shared" si="1"/>
        <v>0.975539371870733</v>
      </c>
    </row>
    <row r="29" spans="1:11" ht="12.75">
      <c r="A29" s="9" t="s">
        <v>29</v>
      </c>
      <c r="B29" s="1">
        <v>2800</v>
      </c>
      <c r="C29" s="4" t="s">
        <v>3</v>
      </c>
      <c r="D29" s="6">
        <f aca="true" t="shared" si="2" ref="D29:K29">D8*($B$28/$B$16)^5*($B$29/$B$20)^3</f>
        <v>39.35704933324364</v>
      </c>
      <c r="E29" s="6">
        <f t="shared" si="2"/>
        <v>30.315414419919392</v>
      </c>
      <c r="F29" s="6">
        <f t="shared" si="2"/>
        <v>28.47614308528081</v>
      </c>
      <c r="G29" s="6">
        <f t="shared" si="2"/>
        <v>25.957911541261513</v>
      </c>
      <c r="H29" s="6">
        <f t="shared" si="2"/>
        <v>26.897017940961536</v>
      </c>
      <c r="I29" s="6">
        <f t="shared" si="2"/>
        <v>28.976997176156445</v>
      </c>
      <c r="J29" s="6">
        <f t="shared" si="2"/>
        <v>29.43392749427757</v>
      </c>
      <c r="K29" s="6">
        <f t="shared" si="2"/>
        <v>29.930343495711405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 aca="true" t="shared" si="3" ref="D33:K33">D6*($B$34/$B$16)^3*($B$35/$B$20)</f>
        <v>0</v>
      </c>
      <c r="E33" s="5">
        <f t="shared" si="3"/>
        <v>7273.199384622197</v>
      </c>
      <c r="F33" s="5">
        <f t="shared" si="3"/>
        <v>11642.311832352845</v>
      </c>
      <c r="G33" s="5">
        <f t="shared" si="3"/>
        <v>16594.119735685785</v>
      </c>
      <c r="H33" s="5">
        <f t="shared" si="3"/>
        <v>17495.629676792752</v>
      </c>
      <c r="I33" s="5">
        <f t="shared" si="3"/>
        <v>19684.700630989173</v>
      </c>
      <c r="J33" s="5">
        <f t="shared" si="3"/>
        <v>20577.490968747454</v>
      </c>
      <c r="K33" s="5">
        <f t="shared" si="3"/>
        <v>22186.930468764236</v>
      </c>
    </row>
    <row r="34" spans="1:11" ht="12.75">
      <c r="A34" s="9" t="s">
        <v>27</v>
      </c>
      <c r="B34" s="1">
        <v>27</v>
      </c>
      <c r="C34" s="4" t="s">
        <v>2</v>
      </c>
      <c r="D34" s="6">
        <f aca="true" t="shared" si="4" ref="D34:K34">D7*($B$34/$B$16)^2*($B$35/$B$20)^2</f>
        <v>8.854022494519088</v>
      </c>
      <c r="E34" s="6">
        <f t="shared" si="4"/>
        <v>6.083894692654946</v>
      </c>
      <c r="F34" s="6">
        <f t="shared" si="4"/>
        <v>5.0122623542383655</v>
      </c>
      <c r="G34" s="6">
        <f t="shared" si="4"/>
        <v>3.330511143111397</v>
      </c>
      <c r="H34" s="6">
        <f t="shared" si="4"/>
        <v>2.8403283290405463</v>
      </c>
      <c r="I34" s="6">
        <f t="shared" si="4"/>
        <v>2.2167433207876894</v>
      </c>
      <c r="J34" s="6">
        <f t="shared" si="4"/>
        <v>1.7997037524687296</v>
      </c>
      <c r="K34" s="6">
        <f t="shared" si="4"/>
        <v>0.8411538461538464</v>
      </c>
    </row>
    <row r="35" spans="1:11" ht="12.75">
      <c r="A35" s="9" t="s">
        <v>29</v>
      </c>
      <c r="B35" s="1">
        <v>2600</v>
      </c>
      <c r="C35" s="4" t="s">
        <v>3</v>
      </c>
      <c r="D35" s="6">
        <f aca="true" t="shared" si="5" ref="D35:K35">D8*($B$34/$B$16)^5*($B$35/$B$20)^3</f>
        <v>31.51145677300885</v>
      </c>
      <c r="E35" s="6">
        <f t="shared" si="5"/>
        <v>24.272217740729925</v>
      </c>
      <c r="F35" s="6">
        <f t="shared" si="5"/>
        <v>22.799594153921994</v>
      </c>
      <c r="G35" s="6">
        <f t="shared" si="5"/>
        <v>20.783357017547942</v>
      </c>
      <c r="H35" s="6">
        <f t="shared" si="5"/>
        <v>21.53525816920281</v>
      </c>
      <c r="I35" s="6">
        <f t="shared" si="5"/>
        <v>23.200605975224388</v>
      </c>
      <c r="J35" s="6">
        <f t="shared" si="5"/>
        <v>23.566449965352707</v>
      </c>
      <c r="K35" s="6">
        <f t="shared" si="5"/>
        <v>23.9639084038185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 aca="true" t="shared" si="6" ref="D39:K39">D6*($B$40/$B$16)^3*($B$41/$B$20)</f>
        <v>0</v>
      </c>
      <c r="E39" s="5">
        <f t="shared" si="6"/>
        <v>6713.722508882028</v>
      </c>
      <c r="F39" s="5">
        <f t="shared" si="6"/>
        <v>10746.74938371032</v>
      </c>
      <c r="G39" s="5">
        <f t="shared" si="6"/>
        <v>15317.648986786879</v>
      </c>
      <c r="H39" s="5">
        <f t="shared" si="6"/>
        <v>16149.812009347157</v>
      </c>
      <c r="I39" s="5">
        <f t="shared" si="6"/>
        <v>18170.492890143854</v>
      </c>
      <c r="J39" s="5">
        <f t="shared" si="6"/>
        <v>18994.607048074573</v>
      </c>
      <c r="K39" s="5">
        <f t="shared" si="6"/>
        <v>20480.243509628526</v>
      </c>
    </row>
    <row r="40" spans="1:11" ht="12.75">
      <c r="A40" s="9" t="s">
        <v>27</v>
      </c>
      <c r="B40" s="1">
        <v>27</v>
      </c>
      <c r="C40" s="4" t="s">
        <v>2</v>
      </c>
      <c r="D40" s="6">
        <f aca="true" t="shared" si="7" ref="D40:K40">D7*($B$40/$B$16)^2*($B$41/$B$20)^2</f>
        <v>7.54425585331804</v>
      </c>
      <c r="E40" s="6">
        <f t="shared" si="7"/>
        <v>5.18391027066457</v>
      </c>
      <c r="F40" s="6">
        <f t="shared" si="7"/>
        <v>4.270803426096596</v>
      </c>
      <c r="G40" s="6">
        <f t="shared" si="7"/>
        <v>2.837831979929238</v>
      </c>
      <c r="H40" s="6">
        <f t="shared" si="7"/>
        <v>2.420161416460584</v>
      </c>
      <c r="I40" s="6">
        <f t="shared" si="7"/>
        <v>1.888822711203712</v>
      </c>
      <c r="J40" s="6">
        <f t="shared" si="7"/>
        <v>1.5334753867189177</v>
      </c>
      <c r="K40" s="6">
        <f t="shared" si="7"/>
        <v>0.7167228038233958</v>
      </c>
    </row>
    <row r="41" spans="1:11" ht="12.75">
      <c r="A41" s="9" t="s">
        <v>29</v>
      </c>
      <c r="B41" s="1">
        <v>2400</v>
      </c>
      <c r="C41" s="4" t="s">
        <v>3</v>
      </c>
      <c r="D41" s="6">
        <f aca="true" t="shared" si="8" ref="D41:K41">D8*($B$40/$B$16)^5*($B$41/$B$20)^3</f>
        <v>24.784614157377927</v>
      </c>
      <c r="E41" s="6">
        <f t="shared" si="8"/>
        <v>19.090756602631462</v>
      </c>
      <c r="F41" s="6">
        <f t="shared" si="8"/>
        <v>17.932498269447983</v>
      </c>
      <c r="G41" s="6">
        <f t="shared" si="8"/>
        <v>16.346673157179268</v>
      </c>
      <c r="H41" s="6">
        <f t="shared" si="8"/>
        <v>16.938063776232344</v>
      </c>
      <c r="I41" s="6">
        <f t="shared" si="8"/>
        <v>18.247904927258876</v>
      </c>
      <c r="J41" s="6">
        <f t="shared" si="8"/>
        <v>18.535651133422615</v>
      </c>
      <c r="K41" s="6">
        <f t="shared" si="8"/>
        <v>18.848262959398443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 aca="true" t="shared" si="9" ref="D45:K45">D6*($B$46/$B$16)^3*($B$47/$B$20)</f>
        <v>0</v>
      </c>
      <c r="E45" s="5">
        <f t="shared" si="9"/>
        <v>6154.245633141859</v>
      </c>
      <c r="F45" s="5">
        <f t="shared" si="9"/>
        <v>9851.186935067792</v>
      </c>
      <c r="G45" s="5">
        <f t="shared" si="9"/>
        <v>14041.17823788797</v>
      </c>
      <c r="H45" s="5">
        <f t="shared" si="9"/>
        <v>14803.99434190156</v>
      </c>
      <c r="I45" s="5">
        <f t="shared" si="9"/>
        <v>16656.285149298532</v>
      </c>
      <c r="J45" s="5">
        <f t="shared" si="9"/>
        <v>17411.723127401692</v>
      </c>
      <c r="K45" s="5">
        <f t="shared" si="9"/>
        <v>18773.556550492816</v>
      </c>
    </row>
    <row r="46" spans="1:11" ht="12.75">
      <c r="A46" s="9" t="s">
        <v>27</v>
      </c>
      <c r="B46" s="1">
        <v>27</v>
      </c>
      <c r="C46" s="4" t="s">
        <v>2</v>
      </c>
      <c r="D46" s="6">
        <f aca="true" t="shared" si="10" ref="D46:K46">D7*($B$46/$B$16)^2*($B$47/$B$20)^2</f>
        <v>6.3392705434130745</v>
      </c>
      <c r="E46" s="6">
        <f t="shared" si="10"/>
        <v>4.355924602433423</v>
      </c>
      <c r="F46" s="6">
        <f t="shared" si="10"/>
        <v>3.588661212206167</v>
      </c>
      <c r="G46" s="6">
        <f t="shared" si="10"/>
        <v>2.384567149801651</v>
      </c>
      <c r="H46" s="6">
        <f t="shared" si="10"/>
        <v>2.033607856887018</v>
      </c>
      <c r="I46" s="6">
        <f t="shared" si="10"/>
        <v>1.5871357503864523</v>
      </c>
      <c r="J46" s="6">
        <f t="shared" si="10"/>
        <v>1.2885452902290904</v>
      </c>
      <c r="K46" s="6">
        <f t="shared" si="10"/>
        <v>0.6022462448793812</v>
      </c>
    </row>
    <row r="47" spans="1:11" ht="12.75">
      <c r="A47" s="9" t="s">
        <v>29</v>
      </c>
      <c r="B47" s="1">
        <v>2200</v>
      </c>
      <c r="C47" s="4" t="s">
        <v>3</v>
      </c>
      <c r="D47" s="6">
        <f aca="true" t="shared" si="11" ref="D47:K47">D8*($B$46/$B$16)^5*($B$47/$B$20)^3</f>
        <v>19.090463798304405</v>
      </c>
      <c r="E47" s="6">
        <f t="shared" si="11"/>
        <v>14.704743656309299</v>
      </c>
      <c r="F47" s="6">
        <f t="shared" si="11"/>
        <v>13.812589812867627</v>
      </c>
      <c r="G47" s="6">
        <f t="shared" si="11"/>
        <v>12.591100678359723</v>
      </c>
      <c r="H47" s="6">
        <f t="shared" si="11"/>
        <v>13.046622040604888</v>
      </c>
      <c r="I47" s="6">
        <f t="shared" si="11"/>
        <v>14.055533251262476</v>
      </c>
      <c r="J47" s="6">
        <f t="shared" si="11"/>
        <v>14.277171098718458</v>
      </c>
      <c r="K47" s="6">
        <f t="shared" si="11"/>
        <v>14.51796180495331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 aca="true" t="shared" si="12" ref="D51:K51">D6*($B$52/$B$16)^3*($B$53/$B$20)</f>
        <v>0</v>
      </c>
      <c r="E51" s="5">
        <f t="shared" si="12"/>
        <v>5594.76875740169</v>
      </c>
      <c r="F51" s="5">
        <f t="shared" si="12"/>
        <v>8955.624486425266</v>
      </c>
      <c r="G51" s="5">
        <f t="shared" si="12"/>
        <v>12764.707488989066</v>
      </c>
      <c r="H51" s="5">
        <f t="shared" si="12"/>
        <v>13458.176674455965</v>
      </c>
      <c r="I51" s="5">
        <f t="shared" si="12"/>
        <v>15142.077408453211</v>
      </c>
      <c r="J51" s="5">
        <f t="shared" si="12"/>
        <v>15828.839206728811</v>
      </c>
      <c r="K51" s="5">
        <f t="shared" si="12"/>
        <v>17066.869591357106</v>
      </c>
    </row>
    <row r="52" spans="1:11" ht="12.75">
      <c r="A52" s="9" t="s">
        <v>27</v>
      </c>
      <c r="B52" s="1">
        <v>27</v>
      </c>
      <c r="C52" s="4" t="s">
        <v>2</v>
      </c>
      <c r="D52" s="6">
        <f aca="true" t="shared" si="13" ref="D52:K52">D7*($B$52/$B$16)^2*($B$53/$B$20)^2</f>
        <v>5.239066564804194</v>
      </c>
      <c r="E52" s="6">
        <f t="shared" si="13"/>
        <v>3.5999376879615066</v>
      </c>
      <c r="F52" s="6">
        <f t="shared" si="13"/>
        <v>2.9658357125670802</v>
      </c>
      <c r="G52" s="6">
        <f t="shared" si="13"/>
        <v>1.9707166527286373</v>
      </c>
      <c r="H52" s="6">
        <f t="shared" si="13"/>
        <v>1.6806676503198499</v>
      </c>
      <c r="I52" s="6">
        <f t="shared" si="13"/>
        <v>1.311682438335911</v>
      </c>
      <c r="J52" s="6">
        <f t="shared" si="13"/>
        <v>1.0649134629992483</v>
      </c>
      <c r="K52" s="6">
        <f t="shared" si="13"/>
        <v>0.4977241693218026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K53">D8*($B$52/$B$16)^5*($B$53/$B$20)^3</f>
        <v>14.342948007741853</v>
      </c>
      <c r="E53" s="6">
        <f t="shared" si="14"/>
        <v>11.04789155244876</v>
      </c>
      <c r="F53" s="6">
        <f t="shared" si="14"/>
        <v>10.377603165189802</v>
      </c>
      <c r="G53" s="6">
        <f t="shared" si="14"/>
        <v>9.459880299293557</v>
      </c>
      <c r="H53" s="6">
        <f t="shared" si="14"/>
        <v>9.8021202408752</v>
      </c>
      <c r="I53" s="6">
        <f t="shared" si="14"/>
        <v>10.560130166237775</v>
      </c>
      <c r="J53" s="6">
        <f t="shared" si="14"/>
        <v>10.72664996147142</v>
      </c>
      <c r="K53" s="6">
        <f t="shared" si="14"/>
        <v>10.907559582985208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 aca="true" t="shared" si="15" ref="D57:K57">D6*($B$58/$B$16)^3*($B$59/$B$20)</f>
        <v>0</v>
      </c>
      <c r="E57" s="5">
        <f t="shared" si="15"/>
        <v>5035.291881661521</v>
      </c>
      <c r="F57" s="5">
        <f t="shared" si="15"/>
        <v>8060.062037782739</v>
      </c>
      <c r="G57" s="5">
        <f t="shared" si="15"/>
        <v>11488.236740090158</v>
      </c>
      <c r="H57" s="5">
        <f t="shared" si="15"/>
        <v>12112.359007010367</v>
      </c>
      <c r="I57" s="5">
        <f t="shared" si="15"/>
        <v>13627.869667607889</v>
      </c>
      <c r="J57" s="5">
        <f t="shared" si="15"/>
        <v>14245.955286055929</v>
      </c>
      <c r="K57" s="5">
        <f t="shared" si="15"/>
        <v>15360.182632221395</v>
      </c>
    </row>
    <row r="58" spans="1:11" ht="12.75">
      <c r="A58" s="9" t="s">
        <v>27</v>
      </c>
      <c r="B58" s="1">
        <v>27</v>
      </c>
      <c r="C58" s="4" t="s">
        <v>2</v>
      </c>
      <c r="D58" s="6">
        <f aca="true" t="shared" si="16" ref="D58:K58">D7*($B$58/$B$16)^2*($B$59/$B$20)^2</f>
        <v>4.243643917491396</v>
      </c>
      <c r="E58" s="6">
        <f t="shared" si="16"/>
        <v>2.91594952724882</v>
      </c>
      <c r="F58" s="6">
        <f t="shared" si="16"/>
        <v>2.4023269271793346</v>
      </c>
      <c r="G58" s="6">
        <f t="shared" si="16"/>
        <v>1.596280488710196</v>
      </c>
      <c r="H58" s="6">
        <f t="shared" si="16"/>
        <v>1.3613407967590783</v>
      </c>
      <c r="I58" s="6">
        <f t="shared" si="16"/>
        <v>1.0624627750520876</v>
      </c>
      <c r="J58" s="6">
        <f t="shared" si="16"/>
        <v>0.862579905029391</v>
      </c>
      <c r="K58" s="6">
        <f t="shared" si="16"/>
        <v>0.40315657715066006</v>
      </c>
    </row>
    <row r="59" spans="1:11" ht="12.75">
      <c r="A59" s="9" t="s">
        <v>29</v>
      </c>
      <c r="B59" s="1">
        <v>1800</v>
      </c>
      <c r="C59" s="4" t="s">
        <v>3</v>
      </c>
      <c r="D59" s="6">
        <f aca="true" t="shared" si="17" ref="D59:K59">D8*($B$58/$B$16)^5*($B$59/$B$20)^3</f>
        <v>10.45600909764381</v>
      </c>
      <c r="E59" s="6">
        <f t="shared" si="17"/>
        <v>8.053912941735145</v>
      </c>
      <c r="F59" s="6">
        <f t="shared" si="17"/>
        <v>7.5652727074233646</v>
      </c>
      <c r="G59" s="6">
        <f t="shared" si="17"/>
        <v>6.896252738185002</v>
      </c>
      <c r="H59" s="6">
        <f t="shared" si="17"/>
        <v>7.145745655598018</v>
      </c>
      <c r="I59" s="6">
        <f t="shared" si="17"/>
        <v>7.698334891187336</v>
      </c>
      <c r="J59" s="6">
        <f t="shared" si="17"/>
        <v>7.819727821912664</v>
      </c>
      <c r="K59" s="6">
        <f t="shared" si="17"/>
        <v>7.951610935996215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gspringman</cp:lastModifiedBy>
  <cp:lastPrinted>2000-04-03T14:17:02Z</cp:lastPrinted>
  <dcterms:created xsi:type="dcterms:W3CDTF">1998-01-06T13:15:37Z</dcterms:created>
  <dcterms:modified xsi:type="dcterms:W3CDTF">2017-05-23T15:57:45Z</dcterms:modified>
  <cp:category/>
  <cp:version/>
  <cp:contentType/>
  <cp:contentStatus/>
</cp:coreProperties>
</file>