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6" sheetId="1" r:id="rId1"/>
    <sheet name="datasheet (2)" sheetId="2" r:id="rId2"/>
  </sheets>
  <definedNames>
    <definedName name="_xlnm.Print_Area" localSheetId="0">'26'!$A$1:$J$55</definedName>
    <definedName name="_xlnm.Print_Area" localSheetId="1">'datasheet (2)'!$A$1:$M$61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<sst xmlns="http://schemas.openxmlformats.org/spreadsheetml/2006/main" count="78" uniqueCount="40">
  <si>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</si>
  <si>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</si>
  <si>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</si>
  <si>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</si>
  <si>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</si>
  <si>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</si>
  <si>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</si>
  <si>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</si>
  <si>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</si>
  <si>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</si>
  <si>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</si>
  <si>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</si>
  <si>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</si>
  <si>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</si>
  <si>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</si>
  <si>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</si>
  <si>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</si>
  <si>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</si>
  <si>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</si>
  <si>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</si>
  <si>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</si>
  <si>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</si>
  <si>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</si>
  <si>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</si>
  <si>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</si>
  <si>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</si>
  <si>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</si>
  <si>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</si>
  <si>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</si>
  <si>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</si>
  <si>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</si>
  <si>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ACS</t>
  </si>
  <si>
    <t>Position</t>
  </si>
  <si>
    <t>Static Pcor</t>
  </si>
  <si>
    <t>CW</t>
  </si>
  <si>
    <t xml:space="preserve">Flat Plate </t>
  </si>
  <si>
    <t>Total P</t>
  </si>
  <si>
    <t>Total Eff</t>
  </si>
  <si>
    <t>483500-26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</si>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</sst>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6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11.25"/>
      <name val="Arial"/>
      <family val="2"/>
    </font>
    <font>
      <sz val="9.5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39725"/>
          <c:w val="0.91075"/>
          <c:h val="0.602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6994.2141925584965</c:v>
                </c:pt>
                <c:pt idx="2">
                  <c:v>11195.73633911368</c:v>
                </c:pt>
                <c:pt idx="3">
                  <c:v>15957.602924201616</c:v>
                </c:pt>
                <c:pt idx="4">
                  <c:v>16824.532770529546</c:v>
                </c:pt>
                <c:pt idx="5">
                  <c:v>18929.63539823009</c:v>
                </c:pt>
                <c:pt idx="6">
                  <c:v>19788.180107526885</c:v>
                </c:pt>
                <c:pt idx="7">
                  <c:v>21335.88476923077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32.58895617476764</c:v>
                </c:pt>
                <c:pt idx="1">
                  <c:v>25.1021793728877</c:v>
                </c:pt>
                <c:pt idx="2">
                  <c:v>23.579201051761025</c:v>
                </c:pt>
                <c:pt idx="3">
                  <c:v>21.49402091716584</c:v>
                </c:pt>
                <c:pt idx="4">
                  <c:v>22.271632496838233</c:v>
                </c:pt>
                <c:pt idx="5">
                  <c:v>23.993925028634777</c:v>
                </c:pt>
                <c:pt idx="6">
                  <c:v>24.372278649255264</c:v>
                </c:pt>
                <c:pt idx="7">
                  <c:v>24.783327739297587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6494.627464518604</c:v>
                </c:pt>
                <c:pt idx="2">
                  <c:v>10396.040886319846</c:v>
                </c:pt>
                <c:pt idx="3">
                  <c:v>14817.7741439015</c:v>
                </c:pt>
                <c:pt idx="4">
                  <c:v>15622.780429777436</c:v>
                </c:pt>
                <c:pt idx="5">
                  <c:v>17577.5185840708</c:v>
                </c:pt>
                <c:pt idx="6">
                  <c:v>18374.738671274965</c:v>
                </c:pt>
                <c:pt idx="7">
                  <c:v>19811.893000000004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26.09254253497249</c:v>
                </c:pt>
                <c:pt idx="1">
                  <c:v>20.098209942505207</c:v>
                </c:pt>
                <c:pt idx="2">
                  <c:v>18.87882824734657</c:v>
                </c:pt>
                <c:pt idx="3">
                  <c:v>17.209316310136064</c:v>
                </c:pt>
                <c:pt idx="4">
                  <c:v>17.83191566893353</c:v>
                </c:pt>
                <c:pt idx="5">
                  <c:v>19.210879478101536</c:v>
                </c:pt>
                <c:pt idx="6">
                  <c:v>19.51381056574848</c:v>
                </c:pt>
                <c:pt idx="7">
                  <c:v>19.842919476398254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5995.040736478712</c:v>
                </c:pt>
                <c:pt idx="2">
                  <c:v>9596.345433526012</c:v>
                </c:pt>
                <c:pt idx="3">
                  <c:v>13677.945363601386</c:v>
                </c:pt>
                <c:pt idx="4">
                  <c:v>14421.028089025327</c:v>
                </c:pt>
                <c:pt idx="5">
                  <c:v>16225.401769911508</c:v>
                </c:pt>
                <c:pt idx="6">
                  <c:v>16961.297235023045</c:v>
                </c:pt>
                <c:pt idx="7">
                  <c:v>18287.901230769236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20.52249135204027</c:v>
                </c:pt>
                <c:pt idx="1">
                  <c:v>15.807786427241242</c:v>
                </c:pt>
                <c:pt idx="2">
                  <c:v>14.848709700234355</c:v>
                </c:pt>
                <c:pt idx="3">
                  <c:v>13.53559334725313</c:v>
                </c:pt>
                <c:pt idx="4">
                  <c:v>14.025284604422916</c:v>
                </c:pt>
                <c:pt idx="5">
                  <c:v>15.109876985962432</c:v>
                </c:pt>
                <c:pt idx="6">
                  <c:v>15.348140490493117</c:v>
                </c:pt>
                <c:pt idx="7">
                  <c:v>15.606993561773415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5495.454008438819</c:v>
                </c:pt>
                <c:pt idx="2">
                  <c:v>8796.649980732178</c:v>
                </c:pt>
                <c:pt idx="3">
                  <c:v>12538.11658330127</c:v>
                </c:pt>
                <c:pt idx="4">
                  <c:v>13219.275748273216</c:v>
                </c:pt>
                <c:pt idx="5">
                  <c:v>14873.284955752215</c:v>
                </c:pt>
                <c:pt idx="6">
                  <c:v>15547.855798771125</c:v>
                </c:pt>
                <c:pt idx="7">
                  <c:v>16763.909461538464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15.807543975443053</c:v>
                </c:pt>
                <c:pt idx="1">
                  <c:v>12.176020679778986</c:v>
                </c:pt>
                <c:pt idx="2">
                  <c:v>11.4372873906319</c:v>
                </c:pt>
                <c:pt idx="3">
                  <c:v>10.425853440505735</c:v>
                </c:pt>
                <c:pt idx="4">
                  <c:v>10.803040398429918</c:v>
                </c:pt>
                <c:pt idx="5">
                  <c:v>11.638452701571754</c:v>
                </c:pt>
                <c:pt idx="6">
                  <c:v>11.821976269008296</c:v>
                </c:pt>
                <c:pt idx="7">
                  <c:v>12.021359045555792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4995.867280398927</c:v>
                </c:pt>
                <c:pt idx="2">
                  <c:v>7996.954527938344</c:v>
                </c:pt>
                <c:pt idx="3">
                  <c:v>11398.287803001154</c:v>
                </c:pt>
                <c:pt idx="4">
                  <c:v>12017.523407521106</c:v>
                </c:pt>
                <c:pt idx="5">
                  <c:v>13521.168141592923</c:v>
                </c:pt>
                <c:pt idx="6">
                  <c:v>14134.414362519205</c:v>
                </c:pt>
                <c:pt idx="7">
                  <c:v>15239.917692307696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11.876441754652934</c:v>
                </c:pt>
                <c:pt idx="1">
                  <c:v>9.148024552801642</c:v>
                </c:pt>
                <c:pt idx="2">
                  <c:v>8.593003298746732</c:v>
                </c:pt>
                <c:pt idx="3">
                  <c:v>7.833098001882597</c:v>
                </c:pt>
                <c:pt idx="4">
                  <c:v>8.116484146078076</c:v>
                </c:pt>
                <c:pt idx="5">
                  <c:v>8.744141774283813</c:v>
                </c:pt>
                <c:pt idx="6">
                  <c:v>8.882025746813145</c:v>
                </c:pt>
                <c:pt idx="7">
                  <c:v>9.031824977878133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4496.280552359033</c:v>
                </c:pt>
                <c:pt idx="2">
                  <c:v>7197.259075144509</c:v>
                </c:pt>
                <c:pt idx="3">
                  <c:v>10258.45902270104</c:v>
                </c:pt>
                <c:pt idx="4">
                  <c:v>10815.771066768993</c:v>
                </c:pt>
                <c:pt idx="5">
                  <c:v>12169.05132743363</c:v>
                </c:pt>
                <c:pt idx="6">
                  <c:v>12720.972926267283</c:v>
                </c:pt>
                <c:pt idx="7">
                  <c:v>13715.925923076926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8.657926039141987</c:v>
                </c:pt>
                <c:pt idx="1">
                  <c:v>6.668909898992396</c:v>
                </c:pt>
                <c:pt idx="2">
                  <c:v>6.2642994047863665</c:v>
                </c:pt>
                <c:pt idx="3">
                  <c:v>5.710328443372412</c:v>
                </c:pt>
                <c:pt idx="4">
                  <c:v>5.916916942490916</c:v>
                </c:pt>
                <c:pt idx="5">
                  <c:v>6.374479353452899</c:v>
                </c:pt>
                <c:pt idx="6">
                  <c:v>6.474996769426782</c:v>
                </c:pt>
                <c:pt idx="7">
                  <c:v>6.584200408873157</c:v>
                </c:pt>
              </c:numCache>
            </c:numRef>
          </c:yVal>
          <c:smooth val="0"/>
        </c:ser>
        <c:axId val="16401284"/>
        <c:axId val="13393829"/>
      </c:scatterChart>
      <c:valAx>
        <c:axId val="1640128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13393829"/>
        <c:crosses val="autoZero"/>
        <c:crossBetween val="midCat"/>
        <c:dispUnits/>
      </c:valAx>
      <c:valAx>
        <c:axId val="1339382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16401284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7175"/>
          <c:w val="0.93575"/>
          <c:h val="0.751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6994.2141925584965</c:v>
                </c:pt>
                <c:pt idx="2">
                  <c:v>11195.73633911368</c:v>
                </c:pt>
                <c:pt idx="3">
                  <c:v>15957.602924201616</c:v>
                </c:pt>
                <c:pt idx="4">
                  <c:v>16824.532770529546</c:v>
                </c:pt>
                <c:pt idx="5">
                  <c:v>18929.63539823009</c:v>
                </c:pt>
                <c:pt idx="6">
                  <c:v>19788.180107526885</c:v>
                </c:pt>
                <c:pt idx="7">
                  <c:v>21335.88476923077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9.522021448152213</c:v>
                </c:pt>
                <c:pt idx="1">
                  <c:v>6.5428990933353575</c:v>
                </c:pt>
                <c:pt idx="2">
                  <c:v>5.390416578495031</c:v>
                </c:pt>
                <c:pt idx="3">
                  <c:v>3.581784274621858</c:v>
                </c:pt>
                <c:pt idx="4">
                  <c:v>3.054619218062809</c:v>
                </c:pt>
                <c:pt idx="5">
                  <c:v>2.3839873299006142</c:v>
                </c:pt>
                <c:pt idx="6">
                  <c:v>1.9354838709677415</c:v>
                </c:pt>
                <c:pt idx="7">
                  <c:v>0.9046153846153846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6494.627464518604</c:v>
                </c:pt>
                <c:pt idx="2">
                  <c:v>10396.040886319846</c:v>
                </c:pt>
                <c:pt idx="3">
                  <c:v>14817.7741439015</c:v>
                </c:pt>
                <c:pt idx="4">
                  <c:v>15622.780429777436</c:v>
                </c:pt>
                <c:pt idx="5">
                  <c:v>17577.5185840708</c:v>
                </c:pt>
                <c:pt idx="6">
                  <c:v>18374.738671274965</c:v>
                </c:pt>
                <c:pt idx="7">
                  <c:v>19811.893000000004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8.210314411927163</c:v>
                </c:pt>
                <c:pt idx="1">
                  <c:v>5.641581361090181</c:v>
                </c:pt>
                <c:pt idx="2">
                  <c:v>4.64785919268194</c:v>
                </c:pt>
                <c:pt idx="3">
                  <c:v>3.088375216383133</c:v>
                </c:pt>
                <c:pt idx="4">
                  <c:v>2.6338298359827284</c:v>
                </c:pt>
                <c:pt idx="5">
                  <c:v>2.055580912006142</c:v>
                </c:pt>
                <c:pt idx="6">
                  <c:v>1.6688610928242262</c:v>
                </c:pt>
                <c:pt idx="7">
                  <c:v>0.78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5995.040736478712</c:v>
                </c:pt>
                <c:pt idx="2">
                  <c:v>9596.345433526012</c:v>
                </c:pt>
                <c:pt idx="3">
                  <c:v>13677.945363601386</c:v>
                </c:pt>
                <c:pt idx="4">
                  <c:v>14421.028089025327</c:v>
                </c:pt>
                <c:pt idx="5">
                  <c:v>16225.401769911508</c:v>
                </c:pt>
                <c:pt idx="6">
                  <c:v>16961.297235023045</c:v>
                </c:pt>
                <c:pt idx="7">
                  <c:v>18287.901230769236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6.995770859866933</c:v>
                </c:pt>
                <c:pt idx="1">
                  <c:v>4.807027905307611</c:v>
                </c:pt>
                <c:pt idx="2">
                  <c:v>3.9603060576698192</c:v>
                </c:pt>
                <c:pt idx="3">
                  <c:v>2.6315149772732025</c:v>
                </c:pt>
                <c:pt idx="4">
                  <c:v>2.2442100377604315</c:v>
                </c:pt>
                <c:pt idx="5">
                  <c:v>1.7515008954371865</c:v>
                </c:pt>
                <c:pt idx="6">
                  <c:v>1.4219881500987492</c:v>
                </c:pt>
                <c:pt idx="7">
                  <c:v>0.6646153846153847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5495.454008438819</c:v>
                </c:pt>
                <c:pt idx="2">
                  <c:v>8796.649980732178</c:v>
                </c:pt>
                <c:pt idx="3">
                  <c:v>12538.11658330127</c:v>
                </c:pt>
                <c:pt idx="4">
                  <c:v>13219.275748273216</c:v>
                </c:pt>
                <c:pt idx="5">
                  <c:v>14873.284955752215</c:v>
                </c:pt>
                <c:pt idx="6">
                  <c:v>15547.855798771125</c:v>
                </c:pt>
                <c:pt idx="7">
                  <c:v>16763.909461538464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5.878390791971519</c:v>
                </c:pt>
                <c:pt idx="1">
                  <c:v>4.039238725987644</c:v>
                </c:pt>
                <c:pt idx="2">
                  <c:v>3.327757173458667</c:v>
                </c:pt>
                <c:pt idx="3">
                  <c:v>2.2112035572920656</c:v>
                </c:pt>
                <c:pt idx="4">
                  <c:v>1.8857598233959179</c:v>
                </c:pt>
                <c:pt idx="5">
                  <c:v>1.4717472801937468</c:v>
                </c:pt>
                <c:pt idx="6">
                  <c:v>1.19486504279131</c:v>
                </c:pt>
                <c:pt idx="7">
                  <c:v>0.5584615384615385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4995.867280398927</c:v>
                </c:pt>
                <c:pt idx="2">
                  <c:v>7996.954527938344</c:v>
                </c:pt>
                <c:pt idx="3">
                  <c:v>11398.287803001154</c:v>
                </c:pt>
                <c:pt idx="4">
                  <c:v>12017.523407521106</c:v>
                </c:pt>
                <c:pt idx="5">
                  <c:v>13521.168141592923</c:v>
                </c:pt>
                <c:pt idx="6">
                  <c:v>14134.414362519205</c:v>
                </c:pt>
                <c:pt idx="7">
                  <c:v>15239.917692307696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4.858174208240925</c:v>
                </c:pt>
                <c:pt idx="1">
                  <c:v>3.338213823130285</c:v>
                </c:pt>
                <c:pt idx="2">
                  <c:v>2.7502125400484854</c:v>
                </c:pt>
                <c:pt idx="3">
                  <c:v>1.8274409564397236</c:v>
                </c:pt>
                <c:pt idx="4">
                  <c:v>1.5584791928891883</c:v>
                </c:pt>
                <c:pt idx="5">
                  <c:v>1.2163200662758238</c:v>
                </c:pt>
                <c:pt idx="6">
                  <c:v>0.9874917709019091</c:v>
                </c:pt>
                <c:pt idx="7">
                  <c:v>0.46153846153846156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4496.280552359033</c:v>
                </c:pt>
                <c:pt idx="2">
                  <c:v>7197.259075144509</c:v>
                </c:pt>
                <c:pt idx="3">
                  <c:v>10258.45902270104</c:v>
                </c:pt>
                <c:pt idx="4">
                  <c:v>10815.771066768993</c:v>
                </c:pt>
                <c:pt idx="5">
                  <c:v>12169.05132743363</c:v>
                </c:pt>
                <c:pt idx="6">
                  <c:v>12720.972926267283</c:v>
                </c:pt>
                <c:pt idx="7">
                  <c:v>13715.925923076926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3.9351211086751485</c:v>
                </c:pt>
                <c:pt idx="1">
                  <c:v>2.7039531967355304</c:v>
                </c:pt>
                <c:pt idx="2">
                  <c:v>2.227672157439273</c:v>
                </c:pt>
                <c:pt idx="3">
                  <c:v>1.480227174716176</c:v>
                </c:pt>
                <c:pt idx="4">
                  <c:v>1.2623681462402425</c:v>
                </c:pt>
                <c:pt idx="5">
                  <c:v>0.9852192536834171</c:v>
                </c:pt>
                <c:pt idx="6">
                  <c:v>0.7998683344305462</c:v>
                </c:pt>
                <c:pt idx="7">
                  <c:v>0.37384615384615383</c:v>
                </c:pt>
              </c:numCache>
            </c:numRef>
          </c:yVal>
          <c:smooth val="0"/>
        </c:ser>
        <c:axId val="53435598"/>
        <c:axId val="11158335"/>
      </c:scatterChart>
      <c:valAx>
        <c:axId val="53435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11158335"/>
        <c:crosses val="autoZero"/>
        <c:crossBetween val="midCat"/>
        <c:dispUnits/>
      </c:valAx>
      <c:valAx>
        <c:axId val="11158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53435598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0.068</cdr:y>
    </cdr:from>
    <cdr:to>
      <cdr:x>0.77775</cdr:x>
      <cdr:y>0.36275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276225"/>
          <a:ext cx="332422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480XXX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26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0.031</cdr:x>
      <cdr:y>0.04075</cdr:y>
    </cdr:from>
    <cdr:to>
      <cdr:x>0.22875</cdr:x>
      <cdr:y>0.238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0.49725</cdr:y>
    </cdr:from>
    <cdr:to>
      <cdr:x>0.51325</cdr:x>
      <cdr:y>0.547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190750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20</xdr:row>
      <xdr:rowOff>123825</xdr:rowOff>
    </xdr:from>
    <xdr:to>
      <xdr:col>5</xdr:col>
      <xdr:colOff>542925</xdr:colOff>
      <xdr:row>21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67075" y="3362325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6</xdr:col>
      <xdr:colOff>295275</xdr:colOff>
      <xdr:row>18</xdr:row>
      <xdr:rowOff>0</xdr:rowOff>
    </xdr:from>
    <xdr:to>
      <xdr:col>7</xdr:col>
      <xdr:colOff>28575</xdr:colOff>
      <xdr:row>19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52875" y="291465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  <xdr:twoCellAnchor>
    <xdr:from>
      <xdr:col>7</xdr:col>
      <xdr:colOff>409575</xdr:colOff>
      <xdr:row>14</xdr:row>
      <xdr:rowOff>66675</xdr:rowOff>
    </xdr:from>
    <xdr:to>
      <xdr:col>8</xdr:col>
      <xdr:colOff>133350</xdr:colOff>
      <xdr:row>15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76775" y="2333625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260000</a:t>
          </a:r>
        </a:p>
      </xdr:txBody>
    </xdr:sp>
    <xdr:clientData/>
  </xdr:twoCellAnchor>
  <xdr:twoCellAnchor>
    <xdr:from>
      <xdr:col>8</xdr:col>
      <xdr:colOff>114300</xdr:colOff>
      <xdr:row>12</xdr:row>
      <xdr:rowOff>104775</xdr:rowOff>
    </xdr:from>
    <xdr:to>
      <xdr:col>8</xdr:col>
      <xdr:colOff>514350</xdr:colOff>
      <xdr:row>13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991100" y="2047875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2800</a:t>
          </a:r>
        </a:p>
      </xdr:txBody>
    </xdr:sp>
    <xdr:clientData/>
  </xdr:twoCellAnchor>
  <xdr:twoCellAnchor>
    <xdr:from>
      <xdr:col>1</xdr:col>
      <xdr:colOff>104775</xdr:colOff>
      <xdr:row>41</xdr:row>
      <xdr:rowOff>104775</xdr:rowOff>
    </xdr:from>
    <xdr:to>
      <xdr:col>1</xdr:col>
      <xdr:colOff>485775</xdr:colOff>
      <xdr:row>42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14375" y="67437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1</xdr:col>
      <xdr:colOff>0</xdr:colOff>
      <xdr:row>37</xdr:row>
      <xdr:rowOff>104775</xdr:rowOff>
    </xdr:from>
    <xdr:to>
      <xdr:col>1</xdr:col>
      <xdr:colOff>381000</xdr:colOff>
      <xdr:row>38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09600" y="60960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  <xdr:twoCellAnchor>
    <xdr:from>
      <xdr:col>0</xdr:col>
      <xdr:colOff>600075</xdr:colOff>
      <xdr:row>33</xdr:row>
      <xdr:rowOff>114300</xdr:rowOff>
    </xdr:from>
    <xdr:to>
      <xdr:col>1</xdr:col>
      <xdr:colOff>352425</xdr:colOff>
      <xdr:row>34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00075" y="54578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26000</a:t>
          </a:r>
        </a:p>
      </xdr:txBody>
    </xdr:sp>
    <xdr:clientData/>
  </xdr:twoCellAnchor>
  <xdr:twoCellAnchor>
    <xdr:from>
      <xdr:col>1</xdr:col>
      <xdr:colOff>28575</xdr:colOff>
      <xdr:row>31</xdr:row>
      <xdr:rowOff>28575</xdr:rowOff>
    </xdr:from>
    <xdr:to>
      <xdr:col>1</xdr:col>
      <xdr:colOff>409575</xdr:colOff>
      <xdr:row>32</xdr:row>
      <xdr:rowOff>38100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38175" y="50482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2800</a:t>
          </a:r>
        </a:p>
      </xdr:txBody>
    </xdr:sp>
    <xdr:clientData/>
  </xdr:twoCellAnchor>
  <xdr:twoCellAnchor>
    <xdr:from>
      <xdr:col>7</xdr:col>
      <xdr:colOff>0</xdr:colOff>
      <xdr:row>16</xdr:row>
      <xdr:rowOff>66675</xdr:rowOff>
    </xdr:from>
    <xdr:to>
      <xdr:col>7</xdr:col>
      <xdr:colOff>333375</xdr:colOff>
      <xdr:row>17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267200" y="2657475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240000</a:t>
          </a:r>
        </a:p>
      </xdr:txBody>
    </xdr:sp>
    <xdr:clientData/>
  </xdr:twoCellAnchor>
  <xdr:twoCellAnchor>
    <xdr:from>
      <xdr:col>5</xdr:col>
      <xdr:colOff>561975</xdr:colOff>
      <xdr:row>19</xdr:row>
      <xdr:rowOff>47625</xdr:rowOff>
    </xdr:from>
    <xdr:to>
      <xdr:col>6</xdr:col>
      <xdr:colOff>285750</xdr:colOff>
      <xdr:row>20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609975" y="3124200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200000</a:t>
          </a:r>
        </a:p>
      </xdr:txBody>
    </xdr:sp>
    <xdr:clientData/>
  </xdr:twoCellAnchor>
  <xdr:twoCellAnchor>
    <xdr:from>
      <xdr:col>1</xdr:col>
      <xdr:colOff>28575</xdr:colOff>
      <xdr:row>35</xdr:row>
      <xdr:rowOff>76200</xdr:rowOff>
    </xdr:from>
    <xdr:to>
      <xdr:col>1</xdr:col>
      <xdr:colOff>409575</xdr:colOff>
      <xdr:row>36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38175" y="57435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1</xdr:col>
      <xdr:colOff>28575</xdr:colOff>
      <xdr:row>39</xdr:row>
      <xdr:rowOff>142875</xdr:rowOff>
    </xdr:from>
    <xdr:to>
      <xdr:col>1</xdr:col>
      <xdr:colOff>409575</xdr:colOff>
      <xdr:row>41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38175" y="64579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workbookViewId="0" topLeftCell="A1">
      <selection activeCell="U21" sqref="U21"/>
    </sheetView>
  </sheetViews>
  <sheetFormatPr defaultColWidth="9.140625" defaultRowHeight="12.75"/>
  <sheetData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workbookViewId="0" topLeftCell="A1">
      <selection activeCell="B35" sqref="B35"/>
    </sheetView>
  </sheetViews>
  <sheetFormatPr defaultColWidth="9.140625" defaultRowHeight="12.75"/>
  <cols>
    <col min="1" max="1" width="18.710937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38607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6494.627464518604</v>
      </c>
      <c r="F6" s="5">
        <v>10396.040886319846</v>
      </c>
      <c r="G6" s="5">
        <v>14817.7741439015</v>
      </c>
      <c r="H6" s="5">
        <v>15622.780429777436</v>
      </c>
      <c r="I6" s="5">
        <v>17577.5185840708</v>
      </c>
      <c r="J6" s="5">
        <v>18374.738671274965</v>
      </c>
      <c r="K6" s="5">
        <v>19811.893000000004</v>
      </c>
    </row>
    <row r="7" spans="1:11" ht="12.75">
      <c r="A7" s="9" t="s">
        <v>8</v>
      </c>
      <c r="B7" s="10" t="s">
        <v>30</v>
      </c>
      <c r="C7" t="s">
        <v>33</v>
      </c>
      <c r="D7">
        <v>8.210314411927163</v>
      </c>
      <c r="E7">
        <v>5.641581361090181</v>
      </c>
      <c r="F7">
        <v>4.64785919268194</v>
      </c>
      <c r="G7">
        <v>3.088375216383133</v>
      </c>
      <c r="H7">
        <v>2.6338298359827284</v>
      </c>
      <c r="I7">
        <v>2.055580912006142</v>
      </c>
      <c r="J7">
        <v>1.6688610928242262</v>
      </c>
      <c r="K7">
        <v>0.78</v>
      </c>
    </row>
    <row r="8" spans="1:11" ht="12.75">
      <c r="A8" s="9" t="s">
        <v>9</v>
      </c>
      <c r="B8" s="11">
        <v>821</v>
      </c>
      <c r="C8" s="4" t="s">
        <v>3</v>
      </c>
      <c r="D8" s="6">
        <v>26.09254253497249</v>
      </c>
      <c r="E8" s="6">
        <v>20.098209942505207</v>
      </c>
      <c r="F8" s="6">
        <v>18.87882824734657</v>
      </c>
      <c r="G8" s="6">
        <v>17.209316310136064</v>
      </c>
      <c r="H8" s="6">
        <v>17.83191566893353</v>
      </c>
      <c r="I8" s="6">
        <v>19.210879478101536</v>
      </c>
      <c r="J8" s="6">
        <v>19.51381056574848</v>
      </c>
      <c r="K8" s="6">
        <v>19.842919476398254</v>
      </c>
    </row>
    <row r="9" spans="1:11" ht="12.75">
      <c r="A9" s="9" t="s">
        <v>10</v>
      </c>
      <c r="B9" s="11">
        <v>26.5</v>
      </c>
      <c r="C9" s="4" t="s">
        <v>4</v>
      </c>
      <c r="D9" s="7">
        <v>0</v>
      </c>
      <c r="E9" s="7">
        <v>0.28712980775647406</v>
      </c>
      <c r="F9" s="7">
        <v>0.4031126845874995</v>
      </c>
      <c r="G9" s="7">
        <v>0.41882246700079123</v>
      </c>
      <c r="H9" s="7">
        <v>0.3634365478164012</v>
      </c>
      <c r="I9" s="7">
        <v>0.2962275540991329</v>
      </c>
      <c r="J9" s="7">
        <v>0.24750263927526514</v>
      </c>
      <c r="K9" s="7">
        <v>0.12265791119824587</v>
      </c>
    </row>
    <row r="10" spans="1:11" ht="12.75">
      <c r="A10" s="9" t="s">
        <v>11</v>
      </c>
      <c r="B10" s="10" t="s">
        <v>35</v>
      </c>
      <c r="C10" s="4" t="s">
        <v>36</v>
      </c>
      <c r="D10" s="6">
        <v>8.210314411927163</v>
      </c>
      <c r="E10" s="6">
        <v>5.91776601585641</v>
      </c>
      <c r="F10" s="6">
        <v>5.355523046304306</v>
      </c>
      <c r="G10" s="6">
        <v>4.52603788974184</v>
      </c>
      <c r="H10" s="6">
        <v>4.231943678931488</v>
      </c>
      <c r="I10" s="6">
        <v>4.078628910577278</v>
      </c>
      <c r="J10" s="6">
        <v>3.8795793493438904</v>
      </c>
      <c r="K10" s="6">
        <v>3.3500584645831983</v>
      </c>
    </row>
    <row r="11" spans="1:11" ht="12.75">
      <c r="A11" s="9" t="s">
        <v>12</v>
      </c>
      <c r="B11" s="1">
        <v>0.25</v>
      </c>
      <c r="C11" s="4" t="s">
        <v>37</v>
      </c>
      <c r="D11" s="7">
        <v>0</v>
      </c>
      <c r="E11" s="7">
        <v>0.30118630038729044</v>
      </c>
      <c r="F11" s="7">
        <v>0.46448895783355704</v>
      </c>
      <c r="G11" s="7">
        <v>0.6137875814651564</v>
      </c>
      <c r="H11" s="7">
        <v>0.583956860163075</v>
      </c>
      <c r="I11" s="7">
        <v>0.587766825037879</v>
      </c>
      <c r="J11" s="7">
        <v>0.5753661178687224</v>
      </c>
      <c r="K11" s="7">
        <v>0.526809196997151</v>
      </c>
    </row>
    <row r="12" spans="1:11" ht="12.75">
      <c r="A12" s="9" t="s">
        <v>13</v>
      </c>
      <c r="B12" s="1" t="s">
        <v>38</v>
      </c>
      <c r="C12" s="4" t="s">
        <v>5</v>
      </c>
      <c r="D12" s="8">
        <v>118.00835342349026</v>
      </c>
      <c r="E12" s="8">
        <v>114.94161584012446</v>
      </c>
      <c r="F12" s="8">
        <v>113.54179928931707</v>
      </c>
      <c r="G12" s="8">
        <v>112.00835342349026</v>
      </c>
      <c r="H12" s="8">
        <v>112.9499468297126</v>
      </c>
      <c r="I12" s="8">
        <v>112.00835342349026</v>
      </c>
      <c r="J12" s="8">
        <v>111.46661840373318</v>
      </c>
      <c r="K12" s="8">
        <v>110</v>
      </c>
    </row>
    <row r="13" spans="1:11" ht="12.75">
      <c r="A13" s="9" t="s">
        <v>14</v>
      </c>
      <c r="B13" s="1" t="s">
        <v>31</v>
      </c>
      <c r="C13" s="4" t="s">
        <v>32</v>
      </c>
      <c r="D13">
        <v>-2.11</v>
      </c>
      <c r="E13">
        <v>-1.06</v>
      </c>
      <c r="F13">
        <v>-0.31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145</v>
      </c>
      <c r="E14">
        <v>108</v>
      </c>
      <c r="F14">
        <v>95</v>
      </c>
      <c r="G14">
        <v>77</v>
      </c>
      <c r="H14">
        <v>77</v>
      </c>
      <c r="I14">
        <v>78</v>
      </c>
      <c r="J14">
        <v>77</v>
      </c>
      <c r="K14">
        <v>73</v>
      </c>
    </row>
    <row r="15" spans="1:2" ht="12.75">
      <c r="A15" s="9" t="s">
        <v>16</v>
      </c>
      <c r="B15" s="1">
        <v>6</v>
      </c>
    </row>
    <row r="16" spans="1:2" ht="12.75">
      <c r="A16" s="9" t="s">
        <v>17</v>
      </c>
      <c r="B16" s="1">
        <v>26</v>
      </c>
    </row>
    <row r="17" spans="1:2" ht="12.75">
      <c r="A17" s="9" t="s">
        <v>18</v>
      </c>
      <c r="B17" s="1" t="s">
        <v>34</v>
      </c>
    </row>
    <row r="18" spans="1:2" ht="12.75">
      <c r="A18" s="9" t="s">
        <v>19</v>
      </c>
      <c r="B18" s="1">
        <v>2.812</v>
      </c>
    </row>
    <row r="19" spans="1:2" ht="12.75">
      <c r="A19" s="9" t="s">
        <v>20</v>
      </c>
      <c r="B19" s="1">
        <v>5</v>
      </c>
    </row>
    <row r="20" spans="1:2" ht="12.75">
      <c r="A20" s="9" t="s">
        <v>21</v>
      </c>
      <c r="B20" s="1">
        <v>2600</v>
      </c>
    </row>
    <row r="21" spans="1:2" ht="12.75">
      <c r="A21" s="9" t="s">
        <v>22</v>
      </c>
      <c r="B21" s="1">
        <v>26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 aca="true" t="shared" si="0" ref="D27:K27">D6*($B$28/$B$16)^3*($B$29/$B$20)</f>
        <v>0</v>
      </c>
      <c r="E27" s="5">
        <f t="shared" si="0"/>
        <v>6994.2141925584965</v>
      </c>
      <c r="F27" s="5">
        <f t="shared" si="0"/>
        <v>11195.73633911368</v>
      </c>
      <c r="G27" s="5">
        <f t="shared" si="0"/>
        <v>15957.602924201616</v>
      </c>
      <c r="H27" s="5">
        <f t="shared" si="0"/>
        <v>16824.532770529546</v>
      </c>
      <c r="I27" s="5">
        <f t="shared" si="0"/>
        <v>18929.63539823009</v>
      </c>
      <c r="J27" s="5">
        <f t="shared" si="0"/>
        <v>19788.180107526885</v>
      </c>
      <c r="K27" s="5">
        <f t="shared" si="0"/>
        <v>21335.88476923077</v>
      </c>
    </row>
    <row r="28" spans="1:11" ht="12.75">
      <c r="A28" s="9" t="s">
        <v>27</v>
      </c>
      <c r="B28" s="1">
        <v>26</v>
      </c>
      <c r="C28" s="4" t="s">
        <v>2</v>
      </c>
      <c r="D28" s="6">
        <f aca="true" t="shared" si="1" ref="D28:K28">D7*($B$28/$B$16)^2*($B$29/$B$20)^2</f>
        <v>9.522021448152213</v>
      </c>
      <c r="E28" s="6">
        <f t="shared" si="1"/>
        <v>6.5428990933353575</v>
      </c>
      <c r="F28" s="6">
        <f t="shared" si="1"/>
        <v>5.390416578495031</v>
      </c>
      <c r="G28" s="6">
        <f t="shared" si="1"/>
        <v>3.581784274621858</v>
      </c>
      <c r="H28" s="6">
        <f t="shared" si="1"/>
        <v>3.054619218062809</v>
      </c>
      <c r="I28" s="6">
        <f t="shared" si="1"/>
        <v>2.3839873299006142</v>
      </c>
      <c r="J28" s="6">
        <f t="shared" si="1"/>
        <v>1.9354838709677415</v>
      </c>
      <c r="K28" s="6">
        <f t="shared" si="1"/>
        <v>0.9046153846153846</v>
      </c>
    </row>
    <row r="29" spans="1:11" ht="12.75">
      <c r="A29" s="9" t="s">
        <v>29</v>
      </c>
      <c r="B29" s="1">
        <v>2800</v>
      </c>
      <c r="C29" s="4" t="s">
        <v>3</v>
      </c>
      <c r="D29" s="6">
        <f aca="true" t="shared" si="2" ref="D29:K29">D8*($B$28/$B$16)^5*($B$29/$B$20)^3</f>
        <v>32.58895617476764</v>
      </c>
      <c r="E29" s="6">
        <f t="shared" si="2"/>
        <v>25.1021793728877</v>
      </c>
      <c r="F29" s="6">
        <f t="shared" si="2"/>
        <v>23.579201051761025</v>
      </c>
      <c r="G29" s="6">
        <f t="shared" si="2"/>
        <v>21.49402091716584</v>
      </c>
      <c r="H29" s="6">
        <f t="shared" si="2"/>
        <v>22.271632496838233</v>
      </c>
      <c r="I29" s="6">
        <f t="shared" si="2"/>
        <v>23.993925028634777</v>
      </c>
      <c r="J29" s="6">
        <f t="shared" si="2"/>
        <v>24.372278649255264</v>
      </c>
      <c r="K29" s="6">
        <f t="shared" si="2"/>
        <v>24.783327739297587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 aca="true" t="shared" si="3" ref="D33:K33">D6*($B$34/$B$16)^3*($B$35/$B$20)</f>
        <v>0</v>
      </c>
      <c r="E33" s="5">
        <f t="shared" si="3"/>
        <v>6494.627464518604</v>
      </c>
      <c r="F33" s="5">
        <f t="shared" si="3"/>
        <v>10396.040886319846</v>
      </c>
      <c r="G33" s="5">
        <f t="shared" si="3"/>
        <v>14817.7741439015</v>
      </c>
      <c r="H33" s="5">
        <f t="shared" si="3"/>
        <v>15622.780429777436</v>
      </c>
      <c r="I33" s="5">
        <f t="shared" si="3"/>
        <v>17577.5185840708</v>
      </c>
      <c r="J33" s="5">
        <f t="shared" si="3"/>
        <v>18374.738671274965</v>
      </c>
      <c r="K33" s="5">
        <f t="shared" si="3"/>
        <v>19811.893000000004</v>
      </c>
    </row>
    <row r="34" spans="1:11" ht="12.75">
      <c r="A34" s="9" t="s">
        <v>27</v>
      </c>
      <c r="B34" s="1">
        <v>26</v>
      </c>
      <c r="C34" s="4" t="s">
        <v>2</v>
      </c>
      <c r="D34" s="6">
        <f aca="true" t="shared" si="4" ref="D34:K34">D7*($B$34/$B$16)^2*($B$35/$B$20)^2</f>
        <v>8.210314411927163</v>
      </c>
      <c r="E34" s="6">
        <f t="shared" si="4"/>
        <v>5.641581361090181</v>
      </c>
      <c r="F34" s="6">
        <f t="shared" si="4"/>
        <v>4.64785919268194</v>
      </c>
      <c r="G34" s="6">
        <f t="shared" si="4"/>
        <v>3.088375216383133</v>
      </c>
      <c r="H34" s="6">
        <f t="shared" si="4"/>
        <v>2.6338298359827284</v>
      </c>
      <c r="I34" s="6">
        <f t="shared" si="4"/>
        <v>2.055580912006142</v>
      </c>
      <c r="J34" s="6">
        <f t="shared" si="4"/>
        <v>1.6688610928242262</v>
      </c>
      <c r="K34" s="6">
        <f t="shared" si="4"/>
        <v>0.78</v>
      </c>
    </row>
    <row r="35" spans="1:11" ht="12.75">
      <c r="A35" s="9" t="s">
        <v>29</v>
      </c>
      <c r="B35" s="1">
        <v>2600</v>
      </c>
      <c r="C35" s="4" t="s">
        <v>3</v>
      </c>
      <c r="D35" s="6">
        <f aca="true" t="shared" si="5" ref="D35:K35">D8*($B$34/$B$16)^5*($B$35/$B$20)^3</f>
        <v>26.09254253497249</v>
      </c>
      <c r="E35" s="6">
        <f t="shared" si="5"/>
        <v>20.098209942505207</v>
      </c>
      <c r="F35" s="6">
        <f t="shared" si="5"/>
        <v>18.87882824734657</v>
      </c>
      <c r="G35" s="6">
        <f t="shared" si="5"/>
        <v>17.209316310136064</v>
      </c>
      <c r="H35" s="6">
        <f t="shared" si="5"/>
        <v>17.83191566893353</v>
      </c>
      <c r="I35" s="6">
        <f t="shared" si="5"/>
        <v>19.210879478101536</v>
      </c>
      <c r="J35" s="6">
        <f t="shared" si="5"/>
        <v>19.51381056574848</v>
      </c>
      <c r="K35" s="6">
        <f t="shared" si="5"/>
        <v>19.842919476398254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 aca="true" t="shared" si="6" ref="D39:K39">D6*($B$40/$B$16)^3*($B$41/$B$20)</f>
        <v>0</v>
      </c>
      <c r="E39" s="5">
        <f t="shared" si="6"/>
        <v>5995.040736478712</v>
      </c>
      <c r="F39" s="5">
        <f t="shared" si="6"/>
        <v>9596.345433526012</v>
      </c>
      <c r="G39" s="5">
        <f t="shared" si="6"/>
        <v>13677.945363601386</v>
      </c>
      <c r="H39" s="5">
        <f t="shared" si="6"/>
        <v>14421.028089025327</v>
      </c>
      <c r="I39" s="5">
        <f t="shared" si="6"/>
        <v>16225.401769911508</v>
      </c>
      <c r="J39" s="5">
        <f t="shared" si="6"/>
        <v>16961.297235023045</v>
      </c>
      <c r="K39" s="5">
        <f t="shared" si="6"/>
        <v>18287.901230769236</v>
      </c>
    </row>
    <row r="40" spans="1:11" ht="12.75">
      <c r="A40" s="9" t="s">
        <v>27</v>
      </c>
      <c r="B40" s="1">
        <v>26</v>
      </c>
      <c r="C40" s="4" t="s">
        <v>2</v>
      </c>
      <c r="D40" s="6">
        <f aca="true" t="shared" si="7" ref="D40:K40">D7*($B$40/$B$16)^2*($B$41/$B$20)^2</f>
        <v>6.995770859866933</v>
      </c>
      <c r="E40" s="6">
        <f t="shared" si="7"/>
        <v>4.807027905307611</v>
      </c>
      <c r="F40" s="6">
        <f t="shared" si="7"/>
        <v>3.9603060576698192</v>
      </c>
      <c r="G40" s="6">
        <f t="shared" si="7"/>
        <v>2.6315149772732025</v>
      </c>
      <c r="H40" s="6">
        <f t="shared" si="7"/>
        <v>2.2442100377604315</v>
      </c>
      <c r="I40" s="6">
        <f t="shared" si="7"/>
        <v>1.7515008954371865</v>
      </c>
      <c r="J40" s="6">
        <f t="shared" si="7"/>
        <v>1.4219881500987492</v>
      </c>
      <c r="K40" s="6">
        <f t="shared" si="7"/>
        <v>0.6646153846153847</v>
      </c>
    </row>
    <row r="41" spans="1:11" ht="12.75">
      <c r="A41" s="9" t="s">
        <v>29</v>
      </c>
      <c r="B41" s="1">
        <v>2400</v>
      </c>
      <c r="C41" s="4" t="s">
        <v>3</v>
      </c>
      <c r="D41" s="6">
        <f aca="true" t="shared" si="8" ref="D41:K41">D8*($B$40/$B$16)^5*($B$41/$B$20)^3</f>
        <v>20.52249135204027</v>
      </c>
      <c r="E41" s="6">
        <f t="shared" si="8"/>
        <v>15.807786427241242</v>
      </c>
      <c r="F41" s="6">
        <f t="shared" si="8"/>
        <v>14.848709700234355</v>
      </c>
      <c r="G41" s="6">
        <f t="shared" si="8"/>
        <v>13.53559334725313</v>
      </c>
      <c r="H41" s="6">
        <f t="shared" si="8"/>
        <v>14.025284604422916</v>
      </c>
      <c r="I41" s="6">
        <f t="shared" si="8"/>
        <v>15.109876985962432</v>
      </c>
      <c r="J41" s="6">
        <f t="shared" si="8"/>
        <v>15.348140490493117</v>
      </c>
      <c r="K41" s="6">
        <f t="shared" si="8"/>
        <v>15.606993561773415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 aca="true" t="shared" si="9" ref="D45:K45">D6*($B$46/$B$16)^3*($B$47/$B$20)</f>
        <v>0</v>
      </c>
      <c r="E45" s="5">
        <f t="shared" si="9"/>
        <v>5495.454008438819</v>
      </c>
      <c r="F45" s="5">
        <f t="shared" si="9"/>
        <v>8796.649980732178</v>
      </c>
      <c r="G45" s="5">
        <f t="shared" si="9"/>
        <v>12538.11658330127</v>
      </c>
      <c r="H45" s="5">
        <f t="shared" si="9"/>
        <v>13219.275748273216</v>
      </c>
      <c r="I45" s="5">
        <f t="shared" si="9"/>
        <v>14873.284955752215</v>
      </c>
      <c r="J45" s="5">
        <f t="shared" si="9"/>
        <v>15547.855798771125</v>
      </c>
      <c r="K45" s="5">
        <f t="shared" si="9"/>
        <v>16763.909461538464</v>
      </c>
    </row>
    <row r="46" spans="1:11" ht="12.75">
      <c r="A46" s="9" t="s">
        <v>27</v>
      </c>
      <c r="B46" s="1">
        <v>26</v>
      </c>
      <c r="C46" s="4" t="s">
        <v>2</v>
      </c>
      <c r="D46" s="6">
        <f aca="true" t="shared" si="10" ref="D46:K46">D7*($B$46/$B$16)^2*($B$47/$B$20)^2</f>
        <v>5.878390791971519</v>
      </c>
      <c r="E46" s="6">
        <f t="shared" si="10"/>
        <v>4.039238725987644</v>
      </c>
      <c r="F46" s="6">
        <f t="shared" si="10"/>
        <v>3.327757173458667</v>
      </c>
      <c r="G46" s="6">
        <f t="shared" si="10"/>
        <v>2.2112035572920656</v>
      </c>
      <c r="H46" s="6">
        <f t="shared" si="10"/>
        <v>1.8857598233959179</v>
      </c>
      <c r="I46" s="6">
        <f t="shared" si="10"/>
        <v>1.4717472801937468</v>
      </c>
      <c r="J46" s="6">
        <f t="shared" si="10"/>
        <v>1.19486504279131</v>
      </c>
      <c r="K46" s="6">
        <f t="shared" si="10"/>
        <v>0.5584615384615385</v>
      </c>
    </row>
    <row r="47" spans="1:11" ht="12.75">
      <c r="A47" s="9" t="s">
        <v>29</v>
      </c>
      <c r="B47" s="1">
        <v>2200</v>
      </c>
      <c r="C47" s="4" t="s">
        <v>3</v>
      </c>
      <c r="D47" s="6">
        <f aca="true" t="shared" si="11" ref="D47:K47">D8*($B$46/$B$16)^5*($B$47/$B$20)^3</f>
        <v>15.807543975443053</v>
      </c>
      <c r="E47" s="6">
        <f t="shared" si="11"/>
        <v>12.176020679778986</v>
      </c>
      <c r="F47" s="6">
        <f t="shared" si="11"/>
        <v>11.4372873906319</v>
      </c>
      <c r="G47" s="6">
        <f t="shared" si="11"/>
        <v>10.425853440505735</v>
      </c>
      <c r="H47" s="6">
        <f t="shared" si="11"/>
        <v>10.803040398429918</v>
      </c>
      <c r="I47" s="6">
        <f t="shared" si="11"/>
        <v>11.638452701571754</v>
      </c>
      <c r="J47" s="6">
        <f t="shared" si="11"/>
        <v>11.821976269008296</v>
      </c>
      <c r="K47" s="6">
        <f t="shared" si="11"/>
        <v>12.021359045555792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 aca="true" t="shared" si="12" ref="D51:K51">D6*($B$52/$B$16)^3*($B$53/$B$20)</f>
        <v>0</v>
      </c>
      <c r="E51" s="5">
        <f t="shared" si="12"/>
        <v>4995.867280398927</v>
      </c>
      <c r="F51" s="5">
        <f t="shared" si="12"/>
        <v>7996.954527938344</v>
      </c>
      <c r="G51" s="5">
        <f t="shared" si="12"/>
        <v>11398.287803001154</v>
      </c>
      <c r="H51" s="5">
        <f t="shared" si="12"/>
        <v>12017.523407521106</v>
      </c>
      <c r="I51" s="5">
        <f t="shared" si="12"/>
        <v>13521.168141592923</v>
      </c>
      <c r="J51" s="5">
        <f t="shared" si="12"/>
        <v>14134.414362519205</v>
      </c>
      <c r="K51" s="5">
        <f t="shared" si="12"/>
        <v>15239.917692307696</v>
      </c>
    </row>
    <row r="52" spans="1:11" ht="12.75">
      <c r="A52" s="9" t="s">
        <v>27</v>
      </c>
      <c r="B52" s="1">
        <v>26</v>
      </c>
      <c r="C52" s="4" t="s">
        <v>2</v>
      </c>
      <c r="D52" s="6">
        <f aca="true" t="shared" si="13" ref="D52:K52">D7*($B$52/$B$16)^2*($B$53/$B$20)^2</f>
        <v>4.858174208240925</v>
      </c>
      <c r="E52" s="6">
        <f t="shared" si="13"/>
        <v>3.338213823130285</v>
      </c>
      <c r="F52" s="6">
        <f t="shared" si="13"/>
        <v>2.7502125400484854</v>
      </c>
      <c r="G52" s="6">
        <f t="shared" si="13"/>
        <v>1.8274409564397236</v>
      </c>
      <c r="H52" s="6">
        <f t="shared" si="13"/>
        <v>1.5584791928891883</v>
      </c>
      <c r="I52" s="6">
        <f t="shared" si="13"/>
        <v>1.2163200662758238</v>
      </c>
      <c r="J52" s="6">
        <f t="shared" si="13"/>
        <v>0.9874917709019091</v>
      </c>
      <c r="K52" s="6">
        <f t="shared" si="13"/>
        <v>0.46153846153846156</v>
      </c>
    </row>
    <row r="53" spans="1:11" ht="12.75">
      <c r="A53" s="9" t="s">
        <v>29</v>
      </c>
      <c r="B53" s="1">
        <v>2000</v>
      </c>
      <c r="C53" s="4" t="s">
        <v>3</v>
      </c>
      <c r="D53" s="6">
        <f aca="true" t="shared" si="14" ref="D53:K53">D8*($B$52/$B$16)^5*($B$53/$B$20)^3</f>
        <v>11.876441754652934</v>
      </c>
      <c r="E53" s="6">
        <f t="shared" si="14"/>
        <v>9.148024552801642</v>
      </c>
      <c r="F53" s="6">
        <f t="shared" si="14"/>
        <v>8.593003298746732</v>
      </c>
      <c r="G53" s="6">
        <f t="shared" si="14"/>
        <v>7.833098001882597</v>
      </c>
      <c r="H53" s="6">
        <f t="shared" si="14"/>
        <v>8.116484146078076</v>
      </c>
      <c r="I53" s="6">
        <f t="shared" si="14"/>
        <v>8.744141774283813</v>
      </c>
      <c r="J53" s="6">
        <f t="shared" si="14"/>
        <v>8.882025746813145</v>
      </c>
      <c r="K53" s="6">
        <f t="shared" si="14"/>
        <v>9.031824977878133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 aca="true" t="shared" si="15" ref="D57:K57">D6*($B$58/$B$16)^3*($B$59/$B$20)</f>
        <v>0</v>
      </c>
      <c r="E57" s="5">
        <f t="shared" si="15"/>
        <v>4496.280552359033</v>
      </c>
      <c r="F57" s="5">
        <f t="shared" si="15"/>
        <v>7197.259075144509</v>
      </c>
      <c r="G57" s="5">
        <f t="shared" si="15"/>
        <v>10258.45902270104</v>
      </c>
      <c r="H57" s="5">
        <f t="shared" si="15"/>
        <v>10815.771066768993</v>
      </c>
      <c r="I57" s="5">
        <f t="shared" si="15"/>
        <v>12169.05132743363</v>
      </c>
      <c r="J57" s="5">
        <f t="shared" si="15"/>
        <v>12720.972926267283</v>
      </c>
      <c r="K57" s="5">
        <f t="shared" si="15"/>
        <v>13715.925923076926</v>
      </c>
    </row>
    <row r="58" spans="1:11" ht="12.75">
      <c r="A58" s="9" t="s">
        <v>27</v>
      </c>
      <c r="B58" s="1">
        <v>26</v>
      </c>
      <c r="C58" s="4" t="s">
        <v>2</v>
      </c>
      <c r="D58" s="6">
        <f aca="true" t="shared" si="16" ref="D58:K58">D7*($B$58/$B$16)^2*($B$59/$B$20)^2</f>
        <v>3.9351211086751485</v>
      </c>
      <c r="E58" s="6">
        <f t="shared" si="16"/>
        <v>2.7039531967355304</v>
      </c>
      <c r="F58" s="6">
        <f t="shared" si="16"/>
        <v>2.227672157439273</v>
      </c>
      <c r="G58" s="6">
        <f t="shared" si="16"/>
        <v>1.480227174716176</v>
      </c>
      <c r="H58" s="6">
        <f t="shared" si="16"/>
        <v>1.2623681462402425</v>
      </c>
      <c r="I58" s="6">
        <f t="shared" si="16"/>
        <v>0.9852192536834171</v>
      </c>
      <c r="J58" s="6">
        <f t="shared" si="16"/>
        <v>0.7998683344305462</v>
      </c>
      <c r="K58" s="6">
        <f t="shared" si="16"/>
        <v>0.37384615384615383</v>
      </c>
    </row>
    <row r="59" spans="1:11" ht="12.75">
      <c r="A59" s="9" t="s">
        <v>29</v>
      </c>
      <c r="B59" s="1">
        <v>1800</v>
      </c>
      <c r="C59" s="4" t="s">
        <v>3</v>
      </c>
      <c r="D59" s="6">
        <f aca="true" t="shared" si="17" ref="D59:K59">D8*($B$58/$B$16)^5*($B$59/$B$20)^3</f>
        <v>8.657926039141987</v>
      </c>
      <c r="E59" s="6">
        <f t="shared" si="17"/>
        <v>6.668909898992396</v>
      </c>
      <c r="F59" s="6">
        <f t="shared" si="17"/>
        <v>6.2642994047863665</v>
      </c>
      <c r="G59" s="6">
        <f t="shared" si="17"/>
        <v>5.710328443372412</v>
      </c>
      <c r="H59" s="6">
        <f t="shared" si="17"/>
        <v>5.916916942490916</v>
      </c>
      <c r="I59" s="6">
        <f t="shared" si="17"/>
        <v>6.374479353452899</v>
      </c>
      <c r="J59" s="6">
        <f t="shared" si="17"/>
        <v>6.474996769426782</v>
      </c>
      <c r="K59" s="6">
        <f t="shared" si="17"/>
        <v>6.584200408873157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2000-04-03T14:17:02Z</cp:lastPrinted>
  <dcterms:created xsi:type="dcterms:W3CDTF">1998-01-06T13:15:37Z</dcterms:created>
  <dcterms:modified xsi:type="dcterms:W3CDTF">2008-09-26T12:22:51Z</dcterms:modified>
  <cp:category/>
  <cp:version/>
  <cp:contentType/>
  <cp:contentStatus/>
</cp:coreProperties>
</file>