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6" sheetId="1" r:id="rId1"/>
    <sheet name="datasheet (2)" sheetId="2" r:id="rId2"/>
  </sheets>
  <definedNames>
    <definedName name="_xlnm.Print_Area" localSheetId="0">'26'!$A$1:$J$55</definedName>
    <definedName name="_xlnm.Print_Area" localSheetId="1">'datasheet (2)'!$A$1:$K$60</definedName>
  </definedNames>
  <calcPr fullCalcOnLoad="1"/>
</workbook>
</file>

<file path=xl/sharedStrings.xml><?xml version="1.0" encoding="utf-8"?>
<sst xmlns="http://schemas.openxmlformats.org/spreadsheetml/2006/main" count="73" uniqueCount="42">
  <si>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</si>
  <si>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</si>
  <si>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</si>
  <si>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</si>
  <si>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</si>
  <si>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</si>
  <si>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</si>
  <si>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</si>
  <si>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</si>
  <si>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</si>
  <si>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</si>
  <si>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</si>
  <si>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</si>
  <si>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</si>
  <si>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</si>
  <si>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</si>
  <si>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</si>
  <si>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</si>
  <si>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</si>
  <si>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</si>
  <si>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</si>
  <si>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</si>
  <si>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</si>
  <si>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</si>
  <si>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</si>
  <si>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</si>
  <si>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Dia</t>
  </si>
  <si>
    <t>Fan Law</t>
  </si>
  <si>
    <t>Rpm</t>
  </si>
  <si>
    <t>CW</t>
  </si>
  <si>
    <t>Best</t>
  </si>
  <si>
    <t>ACS</t>
  </si>
  <si>
    <t>Position</t>
  </si>
  <si>
    <t>Static Pcor</t>
  </si>
  <si>
    <t>Total P</t>
  </si>
  <si>
    <t>Total Eff</t>
  </si>
  <si>
    <t>Thrust</t>
  </si>
  <si>
    <t>Flat Plate</t>
  </si>
  <si>
    <t>440200-26</t>
  </si>
  <si>
    <t>Catalog</t>
  </si>
  <si>
    <t>Sound Power</t>
  </si>
  <si>
    <t>Torque No Thrust Device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</si>
</sst>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9525"/>
          <c:w val="0.9105"/>
          <c:h val="0.6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9379.78560490046</c:v>
                </c:pt>
                <c:pt idx="2">
                  <c:v>17303.791024653317</c:v>
                </c:pt>
                <c:pt idx="3">
                  <c:v>25274.863653846158</c:v>
                </c:pt>
                <c:pt idx="4">
                  <c:v>27898.265816717798</c:v>
                </c:pt>
                <c:pt idx="5">
                  <c:v>28510.88288718929</c:v>
                </c:pt>
                <c:pt idx="6">
                  <c:v>28885.564790076336</c:v>
                </c:pt>
                <c:pt idx="7">
                  <c:v>30645.10984994228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90.11103472082517</c:v>
                </c:pt>
                <c:pt idx="1">
                  <c:v>61.00452511776563</c:v>
                </c:pt>
                <c:pt idx="2">
                  <c:v>50.84806294895781</c:v>
                </c:pt>
                <c:pt idx="3">
                  <c:v>49.914446460383665</c:v>
                </c:pt>
                <c:pt idx="4">
                  <c:v>49.61084675418323</c:v>
                </c:pt>
                <c:pt idx="5">
                  <c:v>48.12727960845912</c:v>
                </c:pt>
                <c:pt idx="6">
                  <c:v>47.38630617318343</c:v>
                </c:pt>
                <c:pt idx="7">
                  <c:v>46.20876236969389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8039.816232771822</c:v>
                </c:pt>
                <c:pt idx="2">
                  <c:v>14831.82087827427</c:v>
                </c:pt>
                <c:pt idx="3">
                  <c:v>21664.168846153847</c:v>
                </c:pt>
                <c:pt idx="4">
                  <c:v>23912.79927147239</c:v>
                </c:pt>
                <c:pt idx="5">
                  <c:v>24437.899617590818</c:v>
                </c:pt>
                <c:pt idx="6">
                  <c:v>24759.05553435114</c:v>
                </c:pt>
                <c:pt idx="7">
                  <c:v>26267.237014236238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56.74630757929513</c:v>
                </c:pt>
                <c:pt idx="1">
                  <c:v>38.416843805939855</c:v>
                </c:pt>
                <c:pt idx="2">
                  <c:v>32.02093760050986</c:v>
                </c:pt>
                <c:pt idx="3">
                  <c:v>31.43300418496463</c:v>
                </c:pt>
                <c:pt idx="4">
                  <c:v>31.241816031788844</c:v>
                </c:pt>
                <c:pt idx="5">
                  <c:v>30.307558004160835</c:v>
                </c:pt>
                <c:pt idx="6">
                  <c:v>29.84093916445369</c:v>
                </c:pt>
                <c:pt idx="7">
                  <c:v>29.099395544763492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6699.846860643186</c:v>
                </c:pt>
                <c:pt idx="2">
                  <c:v>12359.850731895225</c:v>
                </c:pt>
                <c:pt idx="3">
                  <c:v>18053.47403846154</c:v>
                </c:pt>
                <c:pt idx="4">
                  <c:v>19927.332726226996</c:v>
                </c:pt>
                <c:pt idx="5">
                  <c:v>20364.91634799235</c:v>
                </c:pt>
                <c:pt idx="6">
                  <c:v>20632.546278625952</c:v>
                </c:pt>
                <c:pt idx="7">
                  <c:v>21889.3641785302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32.83929836764765</c:v>
                </c:pt>
                <c:pt idx="1">
                  <c:v>22.23196979510409</c:v>
                </c:pt>
                <c:pt idx="2">
                  <c:v>18.53063518548025</c:v>
                </c:pt>
                <c:pt idx="3">
                  <c:v>18.190395940373055</c:v>
                </c:pt>
                <c:pt idx="4">
                  <c:v>18.079754648025954</c:v>
                </c:pt>
                <c:pt idx="5">
                  <c:v>17.53909606722271</c:v>
                </c:pt>
                <c:pt idx="6">
                  <c:v>17.26906201646626</c:v>
                </c:pt>
                <c:pt idx="7">
                  <c:v>16.83992797729369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5359.8774885145485</c:v>
                </c:pt>
                <c:pt idx="2">
                  <c:v>9887.88058551618</c:v>
                </c:pt>
                <c:pt idx="3">
                  <c:v>14442.779230769233</c:v>
                </c:pt>
                <c:pt idx="4">
                  <c:v>15941.866180981597</c:v>
                </c:pt>
                <c:pt idx="5">
                  <c:v>16291.93307839388</c:v>
                </c:pt>
                <c:pt idx="6">
                  <c:v>16506.037022900764</c:v>
                </c:pt>
                <c:pt idx="7">
                  <c:v>17511.49134282416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16.8137207642356</c:v>
                </c:pt>
                <c:pt idx="1">
                  <c:v>11.382768535093296</c:v>
                </c:pt>
                <c:pt idx="2">
                  <c:v>9.48768521496589</c:v>
                </c:pt>
                <c:pt idx="3">
                  <c:v>9.313482721471004</c:v>
                </c:pt>
                <c:pt idx="4">
                  <c:v>9.25683437978929</c:v>
                </c:pt>
                <c:pt idx="5">
                  <c:v>8.98001718641803</c:v>
                </c:pt>
                <c:pt idx="6">
                  <c:v>8.841759752430727</c:v>
                </c:pt>
                <c:pt idx="7">
                  <c:v>8.622043124374372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4019.908116385911</c:v>
                </c:pt>
                <c:pt idx="2">
                  <c:v>7415.910439137135</c:v>
                </c:pt>
                <c:pt idx="3">
                  <c:v>10832.084423076923</c:v>
                </c:pt>
                <c:pt idx="4">
                  <c:v>11956.399635736196</c:v>
                </c:pt>
                <c:pt idx="5">
                  <c:v>12218.949808795409</c:v>
                </c:pt>
                <c:pt idx="6">
                  <c:v>12379.52776717557</c:v>
                </c:pt>
                <c:pt idx="7">
                  <c:v>13133.618507118119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7.093288447411891</c:v>
                </c:pt>
                <c:pt idx="1">
                  <c:v>4.802105475742482</c:v>
                </c:pt>
                <c:pt idx="2">
                  <c:v>4.002617200063733</c:v>
                </c:pt>
                <c:pt idx="3">
                  <c:v>3.929125523120579</c:v>
                </c:pt>
                <c:pt idx="4">
                  <c:v>3.9052270039736054</c:v>
                </c:pt>
                <c:pt idx="5">
                  <c:v>3.7884447505201044</c:v>
                </c:pt>
                <c:pt idx="6">
                  <c:v>3.7301173955567113</c:v>
                </c:pt>
                <c:pt idx="7">
                  <c:v>3.6374244430954366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058109"/>
        <c:crosses val="autoZero"/>
        <c:crossBetween val="midCat"/>
        <c:dispUnits/>
      </c:valAx>
      <c:valAx>
        <c:axId val="4205810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86204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"/>
          <c:w val="0.93475"/>
          <c:h val="0.75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9379.78560490046</c:v>
                </c:pt>
                <c:pt idx="2">
                  <c:v>17303.791024653317</c:v>
                </c:pt>
                <c:pt idx="3">
                  <c:v>25274.863653846158</c:v>
                </c:pt>
                <c:pt idx="4">
                  <c:v>27898.265816717798</c:v>
                </c:pt>
                <c:pt idx="5">
                  <c:v>28510.88288718929</c:v>
                </c:pt>
                <c:pt idx="6">
                  <c:v>28885.564790076336</c:v>
                </c:pt>
                <c:pt idx="7">
                  <c:v>30645.10984994228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21.111620918489656</c:v>
                </c:pt>
                <c:pt idx="1">
                  <c:v>12.776905506215863</c:v>
                </c:pt>
                <c:pt idx="2">
                  <c:v>9.270366167221825</c:v>
                </c:pt>
                <c:pt idx="3">
                  <c:v>7.110798816568048</c:v>
                </c:pt>
                <c:pt idx="4">
                  <c:v>5.8605511827693935</c:v>
                </c:pt>
                <c:pt idx="5">
                  <c:v>4.267116101034992</c:v>
                </c:pt>
                <c:pt idx="6">
                  <c:v>3.4120971971330345</c:v>
                </c:pt>
                <c:pt idx="7">
                  <c:v>1.6212912860053172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8039.816232771822</c:v>
                </c:pt>
                <c:pt idx="2">
                  <c:v>14831.82087827427</c:v>
                </c:pt>
                <c:pt idx="3">
                  <c:v>21664.168846153847</c:v>
                </c:pt>
                <c:pt idx="4">
                  <c:v>23912.79927147239</c:v>
                </c:pt>
                <c:pt idx="5">
                  <c:v>24437.899617590818</c:v>
                </c:pt>
                <c:pt idx="6">
                  <c:v>24759.05553435114</c:v>
                </c:pt>
                <c:pt idx="7">
                  <c:v>26267.237014236238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15.510578633992395</c:v>
                </c:pt>
                <c:pt idx="1">
                  <c:v>9.387114249464712</c:v>
                </c:pt>
                <c:pt idx="2">
                  <c:v>6.810881265713992</c:v>
                </c:pt>
                <c:pt idx="3">
                  <c:v>5.2242603550295845</c:v>
                </c:pt>
                <c:pt idx="4">
                  <c:v>4.305711073055063</c:v>
                </c:pt>
                <c:pt idx="5">
                  <c:v>3.135024074229789</c:v>
                </c:pt>
                <c:pt idx="6">
                  <c:v>2.5068469203426367</c:v>
                </c:pt>
                <c:pt idx="7">
                  <c:v>1.1911527815549265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6699.846860643186</c:v>
                </c:pt>
                <c:pt idx="2">
                  <c:v>12359.850731895225</c:v>
                </c:pt>
                <c:pt idx="3">
                  <c:v>18053.47403846154</c:v>
                </c:pt>
                <c:pt idx="4">
                  <c:v>19927.332726226996</c:v>
                </c:pt>
                <c:pt idx="5">
                  <c:v>20364.91634799235</c:v>
                </c:pt>
                <c:pt idx="6">
                  <c:v>20632.546278625952</c:v>
                </c:pt>
                <c:pt idx="7">
                  <c:v>21889.3641785302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10.771235162494722</c:v>
                </c:pt>
                <c:pt idx="1">
                  <c:v>6.518829339906052</c:v>
                </c:pt>
                <c:pt idx="2">
                  <c:v>4.729778656745829</c:v>
                </c:pt>
                <c:pt idx="3">
                  <c:v>3.627958579881657</c:v>
                </c:pt>
                <c:pt idx="4">
                  <c:v>2.990077134066017</c:v>
                </c:pt>
                <c:pt idx="5">
                  <c:v>2.177100051548465</c:v>
                </c:pt>
                <c:pt idx="6">
                  <c:v>1.7408659169046092</c:v>
                </c:pt>
                <c:pt idx="7">
                  <c:v>0.8271894316353658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5359.8774885145485</c:v>
                </c:pt>
                <c:pt idx="2">
                  <c:v>9887.88058551618</c:v>
                </c:pt>
                <c:pt idx="3">
                  <c:v>14442.779230769233</c:v>
                </c:pt>
                <c:pt idx="4">
                  <c:v>15941.866180981597</c:v>
                </c:pt>
                <c:pt idx="5">
                  <c:v>16291.93307839388</c:v>
                </c:pt>
                <c:pt idx="6">
                  <c:v>16506.037022900764</c:v>
                </c:pt>
                <c:pt idx="7">
                  <c:v>17511.49134282416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6.893590503996622</c:v>
                </c:pt>
                <c:pt idx="1">
                  <c:v>4.172050777539873</c:v>
                </c:pt>
                <c:pt idx="2">
                  <c:v>3.0270583403173306</c:v>
                </c:pt>
                <c:pt idx="3">
                  <c:v>2.3218934911242606</c:v>
                </c:pt>
                <c:pt idx="4">
                  <c:v>1.9136493658022509</c:v>
                </c:pt>
                <c:pt idx="5">
                  <c:v>1.3933440329910176</c:v>
                </c:pt>
                <c:pt idx="6">
                  <c:v>1.11415418681895</c:v>
                </c:pt>
                <c:pt idx="7">
                  <c:v>0.5294012362466342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4019.908116385911</c:v>
                </c:pt>
                <c:pt idx="2">
                  <c:v>7415.910439137135</c:v>
                </c:pt>
                <c:pt idx="3">
                  <c:v>10832.084423076923</c:v>
                </c:pt>
                <c:pt idx="4">
                  <c:v>11956.399635736196</c:v>
                </c:pt>
                <c:pt idx="5">
                  <c:v>12218.949808795409</c:v>
                </c:pt>
                <c:pt idx="6">
                  <c:v>12379.52776717557</c:v>
                </c:pt>
                <c:pt idx="7">
                  <c:v>13133.618507118119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3.877644658498099</c:v>
                </c:pt>
                <c:pt idx="1">
                  <c:v>2.346778562366178</c:v>
                </c:pt>
                <c:pt idx="2">
                  <c:v>1.702720316428498</c:v>
                </c:pt>
                <c:pt idx="3">
                  <c:v>1.3060650887573961</c:v>
                </c:pt>
                <c:pt idx="4">
                  <c:v>1.0764277682637657</c:v>
                </c:pt>
                <c:pt idx="5">
                  <c:v>0.7837560185574473</c:v>
                </c:pt>
                <c:pt idx="6">
                  <c:v>0.6267117300856592</c:v>
                </c:pt>
                <c:pt idx="7">
                  <c:v>0.29778819538873164</c:v>
                </c:pt>
              </c:numCache>
            </c:numRef>
          </c:yVal>
          <c:smooth val="0"/>
        </c:ser>
        <c:axId val="42978662"/>
        <c:axId val="51263639"/>
      </c:scatterChart>
      <c:val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263639"/>
        <c:crosses val="autoZero"/>
        <c:crossBetween val="midCat"/>
        <c:dispUnits/>
      </c:valAx>
      <c:valAx>
        <c:axId val="5126363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97866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0.067</cdr:y>
    </cdr:from>
    <cdr:to>
      <cdr:x>0.76725</cdr:x>
      <cdr:y>0.36175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0" y="266700"/>
          <a:ext cx="33337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26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0.026</cdr:x>
      <cdr:y>0.03975</cdr:y>
    </cdr:from>
    <cdr:to>
      <cdr:x>0.224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24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0.49625</cdr:y>
    </cdr:from>
    <cdr:to>
      <cdr:x>0.50925</cdr:x>
      <cdr:y>0.54025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218122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22</xdr:row>
      <xdr:rowOff>47625</xdr:rowOff>
    </xdr:from>
    <xdr:to>
      <xdr:col>4</xdr:col>
      <xdr:colOff>409575</xdr:colOff>
      <xdr:row>23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19350" y="3609975"/>
          <a:ext cx="4286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14850" y="275272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285750</xdr:colOff>
      <xdr:row>13</xdr:row>
      <xdr:rowOff>114300</xdr:rowOff>
    </xdr:from>
    <xdr:to>
      <xdr:col>9</xdr:col>
      <xdr:colOff>114300</xdr:colOff>
      <xdr:row>14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62550" y="2219325"/>
          <a:ext cx="438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47625</xdr:colOff>
      <xdr:row>42</xdr:row>
      <xdr:rowOff>28575</xdr:rowOff>
    </xdr:from>
    <xdr:to>
      <xdr:col>1</xdr:col>
      <xdr:colOff>428625</xdr:colOff>
      <xdr:row>43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57225" y="68294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47625</xdr:colOff>
      <xdr:row>38</xdr:row>
      <xdr:rowOff>19050</xdr:rowOff>
    </xdr:from>
    <xdr:to>
      <xdr:col>1</xdr:col>
      <xdr:colOff>428625</xdr:colOff>
      <xdr:row>39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57225" y="61722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76200</xdr:colOff>
      <xdr:row>32</xdr:row>
      <xdr:rowOff>114300</xdr:rowOff>
    </xdr:from>
    <xdr:to>
      <xdr:col>1</xdr:col>
      <xdr:colOff>428625</xdr:colOff>
      <xdr:row>33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85800" y="5295900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2</xdr:col>
      <xdr:colOff>276225</xdr:colOff>
      <xdr:row>30</xdr:row>
      <xdr:rowOff>142875</xdr:rowOff>
    </xdr:from>
    <xdr:to>
      <xdr:col>3</xdr:col>
      <xdr:colOff>47625</xdr:colOff>
      <xdr:row>31</xdr:row>
      <xdr:rowOff>152400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495425" y="50006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4</xdr:col>
      <xdr:colOff>228600</xdr:colOff>
      <xdr:row>30</xdr:row>
      <xdr:rowOff>142875</xdr:rowOff>
    </xdr:from>
    <xdr:to>
      <xdr:col>5</xdr:col>
      <xdr:colOff>0</xdr:colOff>
      <xdr:row>31</xdr:row>
      <xdr:rowOff>152400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2667000" y="50006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6</xdr:col>
      <xdr:colOff>228600</xdr:colOff>
      <xdr:row>19</xdr:row>
      <xdr:rowOff>28575</xdr:rowOff>
    </xdr:from>
    <xdr:to>
      <xdr:col>7</xdr:col>
      <xdr:colOff>9525</xdr:colOff>
      <xdr:row>20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3886200" y="3105150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5</xdr:col>
      <xdr:colOff>171450</xdr:colOff>
      <xdr:row>21</xdr:row>
      <xdr:rowOff>0</xdr:rowOff>
    </xdr:from>
    <xdr:to>
      <xdr:col>6</xdr:col>
      <xdr:colOff>47625</xdr:colOff>
      <xdr:row>21</xdr:row>
      <xdr:rowOff>152400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219450" y="3400425"/>
          <a:ext cx="485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L20" sqref="L2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3"/>
  <sheetViews>
    <sheetView zoomScale="75" zoomScaleNormal="75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18.574218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40641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6967.840735068913</v>
      </c>
      <c r="F6" s="5">
        <v>12854.244761171034</v>
      </c>
      <c r="G6" s="5">
        <v>18775.613</v>
      </c>
      <c r="H6" s="5">
        <v>20724.426035276076</v>
      </c>
      <c r="I6" s="5">
        <v>21179.513001912044</v>
      </c>
      <c r="J6" s="5">
        <v>21457.84812977099</v>
      </c>
      <c r="K6" s="5">
        <v>22764.938745671407</v>
      </c>
    </row>
    <row r="7" spans="1:11" ht="12.75">
      <c r="A7" s="9" t="s">
        <v>8</v>
      </c>
      <c r="B7" s="10" t="s">
        <v>30</v>
      </c>
      <c r="C7" s="9" t="s">
        <v>33</v>
      </c>
      <c r="D7" s="12">
        <v>11.650167951754291</v>
      </c>
      <c r="E7" s="13">
        <v>7.050765814042386</v>
      </c>
      <c r="F7" s="13">
        <v>5.1157285951362885</v>
      </c>
      <c r="G7" s="13">
        <v>3.924</v>
      </c>
      <c r="H7" s="13">
        <v>3.2340674282058037</v>
      </c>
      <c r="I7" s="13">
        <v>2.3547514157548197</v>
      </c>
      <c r="J7" s="13">
        <v>1.8829205757240253</v>
      </c>
      <c r="K7" s="13">
        <v>0.8946880892568116</v>
      </c>
    </row>
    <row r="8" spans="1:11" ht="12.75">
      <c r="A8" s="9" t="s">
        <v>9</v>
      </c>
      <c r="B8" s="11">
        <v>1189</v>
      </c>
      <c r="C8" s="4" t="s">
        <v>3</v>
      </c>
      <c r="D8" s="6">
        <v>36.93974451902561</v>
      </c>
      <c r="E8" s="6">
        <v>25.007942471599968</v>
      </c>
      <c r="F8" s="6">
        <v>20.844444417280055</v>
      </c>
      <c r="G8" s="6">
        <v>20.461721539071796</v>
      </c>
      <c r="H8" s="6">
        <v>20.337265132397068</v>
      </c>
      <c r="I8" s="6">
        <v>19.729097758560407</v>
      </c>
      <c r="J8" s="6">
        <v>19.425346176090304</v>
      </c>
      <c r="K8" s="6">
        <v>18.94262874425049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0.30941196366148704</v>
      </c>
      <c r="F9" s="7">
        <v>0.4968717382391146</v>
      </c>
      <c r="G9" s="7">
        <v>0.567102434672092</v>
      </c>
      <c r="H9" s="7">
        <v>0.5190624229308495</v>
      </c>
      <c r="I9" s="7">
        <v>0.3981386777926094</v>
      </c>
      <c r="J9" s="7">
        <v>0.32758948971194823</v>
      </c>
      <c r="K9" s="7">
        <v>0.16934736842418077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11.650167951754291</v>
      </c>
      <c r="E10" s="6">
        <v>7.368663587487342</v>
      </c>
      <c r="F10" s="6">
        <v>6.197621283376182</v>
      </c>
      <c r="G10" s="6">
        <v>6.232231191969479</v>
      </c>
      <c r="H10" s="6">
        <v>6.046331370182282</v>
      </c>
      <c r="I10" s="6">
        <v>5.291880237241253</v>
      </c>
      <c r="J10" s="6">
        <v>4.897754474029948</v>
      </c>
      <c r="K10" s="6">
        <v>4.288001922141252</v>
      </c>
    </row>
    <row r="11" spans="1:11" ht="12.75">
      <c r="A11" s="9" t="s">
        <v>12</v>
      </c>
      <c r="B11" s="1">
        <v>0.25</v>
      </c>
      <c r="C11" s="4" t="s">
        <v>35</v>
      </c>
      <c r="D11" s="7">
        <v>0</v>
      </c>
      <c r="E11" s="7">
        <v>0.3233624162675459</v>
      </c>
      <c r="F11" s="7">
        <v>0.6019519610455052</v>
      </c>
      <c r="G11" s="7">
        <v>0.9006915092775855</v>
      </c>
      <c r="H11" s="7">
        <v>0.9704260905255007</v>
      </c>
      <c r="I11" s="7">
        <v>0.8947450616636329</v>
      </c>
      <c r="J11" s="7">
        <v>0.8521086388707254</v>
      </c>
      <c r="K11" s="7">
        <v>0.8116368710302704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120.9499468297126</v>
      </c>
      <c r="E12" s="8">
        <v>116.90000876838909</v>
      </c>
      <c r="F12" s="8">
        <v>108.03343299212432</v>
      </c>
      <c r="G12" s="8">
        <v>106</v>
      </c>
      <c r="H12" s="8">
        <v>106.93328804554677</v>
      </c>
      <c r="I12" s="8">
        <v>106.87508273837625</v>
      </c>
      <c r="J12" s="8">
        <v>107.83360283255362</v>
      </c>
      <c r="K12" s="8">
        <v>109.00835342349026</v>
      </c>
    </row>
    <row r="13" spans="1:11" ht="12.75">
      <c r="A13" s="9" t="s">
        <v>14</v>
      </c>
      <c r="B13" s="1" t="s">
        <v>31</v>
      </c>
      <c r="C13" s="4" t="s">
        <v>32</v>
      </c>
      <c r="D13">
        <v>-2.3999999999999995</v>
      </c>
      <c r="E13">
        <v>-1.4299999999999997</v>
      </c>
      <c r="F13">
        <v>-0.5300000000000002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 t="s">
        <v>39</v>
      </c>
      <c r="C14" s="9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>
      <c r="A15" s="9" t="s">
        <v>16</v>
      </c>
      <c r="B15" s="1">
        <v>9</v>
      </c>
      <c r="C15" s="9" t="s">
        <v>40</v>
      </c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29</v>
      </c>
    </row>
    <row r="18" spans="1:2" ht="12.75">
      <c r="A18" s="9" t="s">
        <v>19</v>
      </c>
      <c r="B18" s="1">
        <v>3.5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41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27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 aca="true" t="shared" si="0" ref="D27:K27">D6*($B$28/$B$16)^3*($B$29/$B$20)</f>
        <v>0</v>
      </c>
      <c r="E27" s="5">
        <f t="shared" si="0"/>
        <v>9379.78560490046</v>
      </c>
      <c r="F27" s="5">
        <f t="shared" si="0"/>
        <v>17303.791024653317</v>
      </c>
      <c r="G27" s="5">
        <f t="shared" si="0"/>
        <v>25274.863653846158</v>
      </c>
      <c r="H27" s="5">
        <f t="shared" si="0"/>
        <v>27898.265816717798</v>
      </c>
      <c r="I27" s="5">
        <f t="shared" si="0"/>
        <v>28510.88288718929</v>
      </c>
      <c r="J27" s="5">
        <f t="shared" si="0"/>
        <v>28885.564790076336</v>
      </c>
      <c r="K27" s="5">
        <f t="shared" si="0"/>
        <v>30645.10984994228</v>
      </c>
    </row>
    <row r="28" spans="1:11" ht="12.75">
      <c r="A28" s="9" t="s">
        <v>26</v>
      </c>
      <c r="B28" s="1">
        <v>26</v>
      </c>
      <c r="C28" s="4" t="s">
        <v>2</v>
      </c>
      <c r="D28" s="6">
        <f aca="true" t="shared" si="1" ref="D28:K28">D7*($B$28/$B$16)^2*($B$29/$B$20)^2</f>
        <v>21.111620918489656</v>
      </c>
      <c r="E28" s="6">
        <f t="shared" si="1"/>
        <v>12.776905506215863</v>
      </c>
      <c r="F28" s="6">
        <f t="shared" si="1"/>
        <v>9.270366167221825</v>
      </c>
      <c r="G28" s="6">
        <f t="shared" si="1"/>
        <v>7.110798816568048</v>
      </c>
      <c r="H28" s="6">
        <f t="shared" si="1"/>
        <v>5.8605511827693935</v>
      </c>
      <c r="I28" s="6">
        <f t="shared" si="1"/>
        <v>4.267116101034992</v>
      </c>
      <c r="J28" s="6">
        <f t="shared" si="1"/>
        <v>3.4120971971330345</v>
      </c>
      <c r="K28" s="6">
        <f t="shared" si="1"/>
        <v>1.6212912860053172</v>
      </c>
    </row>
    <row r="29" spans="1:11" ht="12.75">
      <c r="A29" s="9" t="s">
        <v>28</v>
      </c>
      <c r="B29" s="1">
        <v>3500</v>
      </c>
      <c r="C29" s="4" t="s">
        <v>3</v>
      </c>
      <c r="D29" s="6">
        <f aca="true" t="shared" si="2" ref="D29:K29">D8*($B$28/$B$16)^5*($B$29/$B$20)^3</f>
        <v>90.11103472082517</v>
      </c>
      <c r="E29" s="6">
        <f t="shared" si="2"/>
        <v>61.00452511776563</v>
      </c>
      <c r="F29" s="6">
        <f t="shared" si="2"/>
        <v>50.84806294895781</v>
      </c>
      <c r="G29" s="6">
        <f t="shared" si="2"/>
        <v>49.914446460383665</v>
      </c>
      <c r="H29" s="6">
        <f t="shared" si="2"/>
        <v>49.61084675418323</v>
      </c>
      <c r="I29" s="6">
        <f t="shared" si="2"/>
        <v>48.12727960845912</v>
      </c>
      <c r="J29" s="6">
        <f t="shared" si="2"/>
        <v>47.38630617318343</v>
      </c>
      <c r="K29" s="6">
        <f t="shared" si="2"/>
        <v>46.20876236969389</v>
      </c>
    </row>
    <row r="32" spans="1:11" ht="13.5" thickBot="1">
      <c r="A32" s="9" t="s">
        <v>27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 aca="true" t="shared" si="3" ref="D33:K33">D6*($B$34/$B$16)^3*($B$35/$B$20)</f>
        <v>0</v>
      </c>
      <c r="E33" s="5">
        <f t="shared" si="3"/>
        <v>8039.816232771822</v>
      </c>
      <c r="F33" s="5">
        <f t="shared" si="3"/>
        <v>14831.82087827427</v>
      </c>
      <c r="G33" s="5">
        <f t="shared" si="3"/>
        <v>21664.168846153847</v>
      </c>
      <c r="H33" s="5">
        <f t="shared" si="3"/>
        <v>23912.79927147239</v>
      </c>
      <c r="I33" s="5">
        <f t="shared" si="3"/>
        <v>24437.899617590818</v>
      </c>
      <c r="J33" s="5">
        <f t="shared" si="3"/>
        <v>24759.05553435114</v>
      </c>
      <c r="K33" s="5">
        <f t="shared" si="3"/>
        <v>26267.237014236238</v>
      </c>
    </row>
    <row r="34" spans="1:11" ht="12.75">
      <c r="A34" s="9" t="s">
        <v>26</v>
      </c>
      <c r="B34" s="1">
        <v>26</v>
      </c>
      <c r="C34" s="4" t="s">
        <v>2</v>
      </c>
      <c r="D34" s="6">
        <f aca="true" t="shared" si="4" ref="D34:K34">D7*($B$34/$B$16)^2*($B$35/$B$20)^2</f>
        <v>15.510578633992395</v>
      </c>
      <c r="E34" s="6">
        <f t="shared" si="4"/>
        <v>9.387114249464712</v>
      </c>
      <c r="F34" s="6">
        <f t="shared" si="4"/>
        <v>6.810881265713992</v>
      </c>
      <c r="G34" s="6">
        <f t="shared" si="4"/>
        <v>5.2242603550295845</v>
      </c>
      <c r="H34" s="6">
        <f t="shared" si="4"/>
        <v>4.305711073055063</v>
      </c>
      <c r="I34" s="6">
        <f t="shared" si="4"/>
        <v>3.135024074229789</v>
      </c>
      <c r="J34" s="6">
        <f t="shared" si="4"/>
        <v>2.5068469203426367</v>
      </c>
      <c r="K34" s="6">
        <f t="shared" si="4"/>
        <v>1.1911527815549265</v>
      </c>
    </row>
    <row r="35" spans="1:11" ht="12.75">
      <c r="A35" s="9" t="s">
        <v>28</v>
      </c>
      <c r="B35" s="1">
        <v>3000</v>
      </c>
      <c r="C35" s="4" t="s">
        <v>3</v>
      </c>
      <c r="D35" s="6">
        <f aca="true" t="shared" si="5" ref="D35:K35">D8*($B$34/$B$16)^5*($B$35/$B$20)^3</f>
        <v>56.74630757929513</v>
      </c>
      <c r="E35" s="6">
        <f t="shared" si="5"/>
        <v>38.416843805939855</v>
      </c>
      <c r="F35" s="6">
        <f t="shared" si="5"/>
        <v>32.02093760050986</v>
      </c>
      <c r="G35" s="6">
        <f t="shared" si="5"/>
        <v>31.43300418496463</v>
      </c>
      <c r="H35" s="6">
        <f t="shared" si="5"/>
        <v>31.241816031788844</v>
      </c>
      <c r="I35" s="6">
        <f t="shared" si="5"/>
        <v>30.307558004160835</v>
      </c>
      <c r="J35" s="6">
        <f t="shared" si="5"/>
        <v>29.84093916445369</v>
      </c>
      <c r="K35" s="6">
        <f t="shared" si="5"/>
        <v>29.099395544763492</v>
      </c>
    </row>
    <row r="38" spans="1:11" ht="13.5" thickBot="1">
      <c r="A38" s="9" t="s">
        <v>27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 aca="true" t="shared" si="6" ref="D39:K39">D6*($B$40/$B$16)^3*($B$41/$B$20)</f>
        <v>0</v>
      </c>
      <c r="E39" s="5">
        <f t="shared" si="6"/>
        <v>6699.846860643186</v>
      </c>
      <c r="F39" s="5">
        <f t="shared" si="6"/>
        <v>12359.850731895225</v>
      </c>
      <c r="G39" s="5">
        <f t="shared" si="6"/>
        <v>18053.47403846154</v>
      </c>
      <c r="H39" s="5">
        <f t="shared" si="6"/>
        <v>19927.332726226996</v>
      </c>
      <c r="I39" s="5">
        <f t="shared" si="6"/>
        <v>20364.91634799235</v>
      </c>
      <c r="J39" s="5">
        <f t="shared" si="6"/>
        <v>20632.546278625952</v>
      </c>
      <c r="K39" s="5">
        <f t="shared" si="6"/>
        <v>21889.3641785302</v>
      </c>
    </row>
    <row r="40" spans="1:11" ht="12.75">
      <c r="A40" s="9" t="s">
        <v>26</v>
      </c>
      <c r="B40" s="1">
        <v>26</v>
      </c>
      <c r="C40" s="4" t="s">
        <v>2</v>
      </c>
      <c r="D40" s="6">
        <f aca="true" t="shared" si="7" ref="D40:K40">D7*($B$40/$B$16)^2*($B$41/$B$20)^2</f>
        <v>10.771235162494722</v>
      </c>
      <c r="E40" s="6">
        <f t="shared" si="7"/>
        <v>6.518829339906052</v>
      </c>
      <c r="F40" s="6">
        <f t="shared" si="7"/>
        <v>4.729778656745829</v>
      </c>
      <c r="G40" s="6">
        <f t="shared" si="7"/>
        <v>3.627958579881657</v>
      </c>
      <c r="H40" s="6">
        <f t="shared" si="7"/>
        <v>2.990077134066017</v>
      </c>
      <c r="I40" s="6">
        <f t="shared" si="7"/>
        <v>2.177100051548465</v>
      </c>
      <c r="J40" s="6">
        <f t="shared" si="7"/>
        <v>1.7408659169046092</v>
      </c>
      <c r="K40" s="6">
        <f t="shared" si="7"/>
        <v>0.8271894316353658</v>
      </c>
    </row>
    <row r="41" spans="1:11" ht="12.75">
      <c r="A41" s="9" t="s">
        <v>28</v>
      </c>
      <c r="B41" s="1">
        <v>2500</v>
      </c>
      <c r="C41" s="4" t="s">
        <v>3</v>
      </c>
      <c r="D41" s="6">
        <f aca="true" t="shared" si="8" ref="D41:K41">D8*($B$40/$B$16)^5*($B$41/$B$20)^3</f>
        <v>32.83929836764765</v>
      </c>
      <c r="E41" s="6">
        <f t="shared" si="8"/>
        <v>22.23196979510409</v>
      </c>
      <c r="F41" s="6">
        <f t="shared" si="8"/>
        <v>18.53063518548025</v>
      </c>
      <c r="G41" s="6">
        <f t="shared" si="8"/>
        <v>18.190395940373055</v>
      </c>
      <c r="H41" s="6">
        <f t="shared" si="8"/>
        <v>18.079754648025954</v>
      </c>
      <c r="I41" s="6">
        <f t="shared" si="8"/>
        <v>17.53909606722271</v>
      </c>
      <c r="J41" s="6">
        <f t="shared" si="8"/>
        <v>17.26906201646626</v>
      </c>
      <c r="K41" s="6">
        <f t="shared" si="8"/>
        <v>16.83992797729369</v>
      </c>
    </row>
    <row r="44" spans="1:11" ht="13.5" thickBot="1">
      <c r="A44" s="9" t="s">
        <v>27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 aca="true" t="shared" si="9" ref="D45:K45">D6*($B$46/$B$16)^3*($B$47/$B$20)</f>
        <v>0</v>
      </c>
      <c r="E45" s="5">
        <f t="shared" si="9"/>
        <v>5359.8774885145485</v>
      </c>
      <c r="F45" s="5">
        <f t="shared" si="9"/>
        <v>9887.88058551618</v>
      </c>
      <c r="G45" s="5">
        <f t="shared" si="9"/>
        <v>14442.779230769233</v>
      </c>
      <c r="H45" s="5">
        <f t="shared" si="9"/>
        <v>15941.866180981597</v>
      </c>
      <c r="I45" s="5">
        <f t="shared" si="9"/>
        <v>16291.93307839388</v>
      </c>
      <c r="J45" s="5">
        <f t="shared" si="9"/>
        <v>16506.037022900764</v>
      </c>
      <c r="K45" s="5">
        <f t="shared" si="9"/>
        <v>17511.49134282416</v>
      </c>
    </row>
    <row r="46" spans="1:11" ht="12.75">
      <c r="A46" s="9" t="s">
        <v>26</v>
      </c>
      <c r="B46" s="1">
        <v>26</v>
      </c>
      <c r="C46" s="4" t="s">
        <v>2</v>
      </c>
      <c r="D46" s="6">
        <f aca="true" t="shared" si="10" ref="D46:K46">D7*($B$46/$B$16)^2*($B$47/$B$20)^2</f>
        <v>6.893590503996622</v>
      </c>
      <c r="E46" s="6">
        <f t="shared" si="10"/>
        <v>4.172050777539873</v>
      </c>
      <c r="F46" s="6">
        <f t="shared" si="10"/>
        <v>3.0270583403173306</v>
      </c>
      <c r="G46" s="6">
        <f t="shared" si="10"/>
        <v>2.3218934911242606</v>
      </c>
      <c r="H46" s="6">
        <f t="shared" si="10"/>
        <v>1.9136493658022509</v>
      </c>
      <c r="I46" s="6">
        <f t="shared" si="10"/>
        <v>1.3933440329910176</v>
      </c>
      <c r="J46" s="6">
        <f t="shared" si="10"/>
        <v>1.11415418681895</v>
      </c>
      <c r="K46" s="6">
        <f t="shared" si="10"/>
        <v>0.5294012362466342</v>
      </c>
    </row>
    <row r="47" spans="1:11" ht="12.75">
      <c r="A47" s="9" t="s">
        <v>28</v>
      </c>
      <c r="B47" s="1">
        <v>2000</v>
      </c>
      <c r="C47" s="4" t="s">
        <v>3</v>
      </c>
      <c r="D47" s="6">
        <f aca="true" t="shared" si="11" ref="D47:K47">D8*($B$46/$B$16)^5*($B$47/$B$20)^3</f>
        <v>16.8137207642356</v>
      </c>
      <c r="E47" s="6">
        <f t="shared" si="11"/>
        <v>11.382768535093296</v>
      </c>
      <c r="F47" s="6">
        <f t="shared" si="11"/>
        <v>9.48768521496589</v>
      </c>
      <c r="G47" s="6">
        <f t="shared" si="11"/>
        <v>9.313482721471004</v>
      </c>
      <c r="H47" s="6">
        <f t="shared" si="11"/>
        <v>9.25683437978929</v>
      </c>
      <c r="I47" s="6">
        <f t="shared" si="11"/>
        <v>8.98001718641803</v>
      </c>
      <c r="J47" s="6">
        <f t="shared" si="11"/>
        <v>8.841759752430727</v>
      </c>
      <c r="K47" s="6">
        <f t="shared" si="11"/>
        <v>8.622043124374372</v>
      </c>
    </row>
    <row r="50" spans="1:11" ht="13.5" thickBot="1">
      <c r="A50" s="9" t="s">
        <v>27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 aca="true" t="shared" si="12" ref="D51:K51">D6*($B$52/$B$16)^3*($B$53/$B$20)</f>
        <v>0</v>
      </c>
      <c r="E51" s="5">
        <f t="shared" si="12"/>
        <v>4019.908116385911</v>
      </c>
      <c r="F51" s="5">
        <f t="shared" si="12"/>
        <v>7415.910439137135</v>
      </c>
      <c r="G51" s="5">
        <f t="shared" si="12"/>
        <v>10832.084423076923</v>
      </c>
      <c r="H51" s="5">
        <f t="shared" si="12"/>
        <v>11956.399635736196</v>
      </c>
      <c r="I51" s="5">
        <f t="shared" si="12"/>
        <v>12218.949808795409</v>
      </c>
      <c r="J51" s="5">
        <f t="shared" si="12"/>
        <v>12379.52776717557</v>
      </c>
      <c r="K51" s="5">
        <f t="shared" si="12"/>
        <v>13133.618507118119</v>
      </c>
    </row>
    <row r="52" spans="1:11" ht="12.75">
      <c r="A52" s="9" t="s">
        <v>26</v>
      </c>
      <c r="B52" s="1">
        <v>26</v>
      </c>
      <c r="C52" s="4" t="s">
        <v>2</v>
      </c>
      <c r="D52" s="6">
        <f aca="true" t="shared" si="13" ref="D52:K52">D7*($B$52/$B$16)^2*($B$53/$B$20)^2</f>
        <v>3.877644658498099</v>
      </c>
      <c r="E52" s="6">
        <f t="shared" si="13"/>
        <v>2.346778562366178</v>
      </c>
      <c r="F52" s="6">
        <f t="shared" si="13"/>
        <v>1.702720316428498</v>
      </c>
      <c r="G52" s="6">
        <f t="shared" si="13"/>
        <v>1.3060650887573961</v>
      </c>
      <c r="H52" s="6">
        <f t="shared" si="13"/>
        <v>1.0764277682637657</v>
      </c>
      <c r="I52" s="6">
        <f t="shared" si="13"/>
        <v>0.7837560185574473</v>
      </c>
      <c r="J52" s="6">
        <f t="shared" si="13"/>
        <v>0.6267117300856592</v>
      </c>
      <c r="K52" s="6">
        <f t="shared" si="13"/>
        <v>0.29778819538873164</v>
      </c>
    </row>
    <row r="53" spans="1:11" ht="12.75">
      <c r="A53" s="9" t="s">
        <v>28</v>
      </c>
      <c r="B53" s="1">
        <v>1500</v>
      </c>
      <c r="C53" s="4" t="s">
        <v>3</v>
      </c>
      <c r="D53" s="6">
        <f aca="true" t="shared" si="14" ref="D53:K53">D8*($B$52/$B$16)^5*($B$53/$B$20)^3</f>
        <v>7.093288447411891</v>
      </c>
      <c r="E53" s="6">
        <f t="shared" si="14"/>
        <v>4.802105475742482</v>
      </c>
      <c r="F53" s="6">
        <f t="shared" si="14"/>
        <v>4.002617200063733</v>
      </c>
      <c r="G53" s="6">
        <f t="shared" si="14"/>
        <v>3.929125523120579</v>
      </c>
      <c r="H53" s="6">
        <f t="shared" si="14"/>
        <v>3.9052270039736054</v>
      </c>
      <c r="I53" s="6">
        <f t="shared" si="14"/>
        <v>3.7884447505201044</v>
      </c>
      <c r="J53" s="6">
        <f t="shared" si="14"/>
        <v>3.7301173955567113</v>
      </c>
      <c r="K53" s="6">
        <f t="shared" si="14"/>
        <v>3.6374244430954366</v>
      </c>
    </row>
  </sheetData>
  <sheetProtection/>
  <printOptions horizontalCentered="1" verticalCentered="1"/>
  <pageMargins left="0" right="0" top="0.5" bottom="0" header="0.5" footer="0.5"/>
  <pageSetup fitToHeight="3" horizontalDpi="300" verticalDpi="300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2002-02-01T19:20:41Z</cp:lastPrinted>
  <dcterms:created xsi:type="dcterms:W3CDTF">1998-01-06T13:15:37Z</dcterms:created>
  <dcterms:modified xsi:type="dcterms:W3CDTF">2011-04-08T21:05:00Z</dcterms:modified>
  <cp:category/>
  <cp:version/>
  <cp:contentType/>
  <cp:contentStatus/>
</cp:coreProperties>
</file>