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1" sheetId="1" r:id="rId1"/>
    <sheet name="datasheet (2)" sheetId="2" r:id="rId2"/>
  </sheets>
  <definedNames>
    <definedName name="_xlnm.Print_Area" localSheetId="0">'21'!$A$1:$K$55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<sst xmlns="http://schemas.openxmlformats.org/spreadsheetml/2006/main" count="78" uniqueCount="40">
  <si>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</si>
  <si>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</si>
  <si>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</si>
  <si>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</si>
  <si>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</si>
  <si>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</si>
  <si>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</si>
  <si>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</si>
  <si>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</si>
  <si>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</si>
  <si>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</si>
  <si>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</si>
  <si>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</si>
  <si>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</si>
  <si>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</si>
  <si>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</si>
  <si>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</si>
  <si>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</si>
  <si>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</si>
  <si>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</si>
  <si>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</si>
  <si>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</si>
  <si>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</si>
  <si>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</si>
  <si>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</si>
  <si>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</si>
  <si>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</si>
  <si>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</si>
  <si>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</si>
  <si>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</si>
  <si>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</si>
  <si>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</si>
  <si>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</si>
  <si>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</si>
  <si>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</si>
  <si>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 xml:space="preserve">Flat Plate </t>
  </si>
  <si>
    <t>Total P</t>
  </si>
  <si>
    <t>Total Eff</t>
  </si>
  <si>
    <t>440500-20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</si>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</sst>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8332.835574773651</c:v>
                </c:pt>
                <c:pt idx="2">
                  <c:v>12474.412987429736</c:v>
                </c:pt>
                <c:pt idx="3">
                  <c:v>16930.84877859375</c:v>
                </c:pt>
                <c:pt idx="4">
                  <c:v>17963.764202954055</c:v>
                </c:pt>
                <c:pt idx="5">
                  <c:v>17779.465319765626</c:v>
                </c:pt>
                <c:pt idx="6">
                  <c:v>18162.103069687502</c:v>
                </c:pt>
                <c:pt idx="7">
                  <c:v>18891.636043677983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54.85539802253686</c:v>
                </c:pt>
                <c:pt idx="1">
                  <c:v>32.5915767667113</c:v>
                </c:pt>
                <c:pt idx="2">
                  <c:v>27.147048401330142</c:v>
                </c:pt>
                <c:pt idx="3">
                  <c:v>32.59049011738894</c:v>
                </c:pt>
                <c:pt idx="4">
                  <c:v>33.97750257248305</c:v>
                </c:pt>
                <c:pt idx="5">
                  <c:v>33.95106397665857</c:v>
                </c:pt>
                <c:pt idx="6">
                  <c:v>33.80867834022338</c:v>
                </c:pt>
                <c:pt idx="7">
                  <c:v>33.424829841044975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7291.231127926945</c:v>
                </c:pt>
                <c:pt idx="2">
                  <c:v>10915.111364001019</c:v>
                </c:pt>
                <c:pt idx="3">
                  <c:v>14814.492681269532</c:v>
                </c:pt>
                <c:pt idx="4">
                  <c:v>15718.293677584797</c:v>
                </c:pt>
                <c:pt idx="5">
                  <c:v>15557.032154794924</c:v>
                </c:pt>
                <c:pt idx="6">
                  <c:v>15891.840185976565</c:v>
                </c:pt>
                <c:pt idx="7">
                  <c:v>16530.181538218236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36.748831097129184</c:v>
                </c:pt>
                <c:pt idx="1">
                  <c:v>21.83381021676167</c:v>
                </c:pt>
                <c:pt idx="2">
                  <c:v>18.18640156573484</c:v>
                </c:pt>
                <c:pt idx="3">
                  <c:v>21.833082246610168</c:v>
                </c:pt>
                <c:pt idx="4">
                  <c:v>22.762272231175167</c:v>
                </c:pt>
                <c:pt idx="5">
                  <c:v>22.744560437488065</c:v>
                </c:pt>
                <c:pt idx="6">
                  <c:v>22.649173184954336</c:v>
                </c:pt>
                <c:pt idx="7">
                  <c:v>22.3920246786688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6249.626681080239</c:v>
                </c:pt>
                <c:pt idx="2">
                  <c:v>9355.809740572302</c:v>
                </c:pt>
                <c:pt idx="3">
                  <c:v>12698.136583945314</c:v>
                </c:pt>
                <c:pt idx="4">
                  <c:v>13472.823152215542</c:v>
                </c:pt>
                <c:pt idx="5">
                  <c:v>13334.59898982422</c:v>
                </c:pt>
                <c:pt idx="6">
                  <c:v>13621.577302265627</c:v>
                </c:pt>
                <c:pt idx="7">
                  <c:v>14168.727032758488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23.14212104075774</c:v>
                </c:pt>
                <c:pt idx="1">
                  <c:v>13.749571448456328</c:v>
                </c:pt>
                <c:pt idx="2">
                  <c:v>11.452661044311155</c:v>
                </c:pt>
                <c:pt idx="3">
                  <c:v>13.749113018273459</c:v>
                </c:pt>
                <c:pt idx="4">
                  <c:v>14.334258897766285</c:v>
                </c:pt>
                <c:pt idx="5">
                  <c:v>14.323105115152835</c:v>
                </c:pt>
                <c:pt idx="6">
                  <c:v>14.263036174781737</c:v>
                </c:pt>
                <c:pt idx="7">
                  <c:v>14.101100089190847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5208.022234233533</c:v>
                </c:pt>
                <c:pt idx="2">
                  <c:v>7796.508117143586</c:v>
                </c:pt>
                <c:pt idx="3">
                  <c:v>10581.780486621095</c:v>
                </c:pt>
                <c:pt idx="4">
                  <c:v>11227.352626846285</c:v>
                </c:pt>
                <c:pt idx="5">
                  <c:v>11112.165824853517</c:v>
                </c:pt>
                <c:pt idx="6">
                  <c:v>11351.31441855469</c:v>
                </c:pt>
                <c:pt idx="7">
                  <c:v>11807.272527298739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13.392431157845913</c:v>
                </c:pt>
                <c:pt idx="1">
                  <c:v>7.956927921560375</c:v>
                </c:pt>
                <c:pt idx="2">
                  <c:v>6.627697363605992</c:v>
                </c:pt>
                <c:pt idx="3">
                  <c:v>7.956662626315659</c:v>
                </c:pt>
                <c:pt idx="4">
                  <c:v>8.29528871398512</c:v>
                </c:pt>
                <c:pt idx="5">
                  <c:v>8.28883397867641</c:v>
                </c:pt>
                <c:pt idx="6">
                  <c:v>8.254071860406098</c:v>
                </c:pt>
                <c:pt idx="7">
                  <c:v>8.16035884791137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4166.417787386826</c:v>
                </c:pt>
                <c:pt idx="2">
                  <c:v>6237.206493714868</c:v>
                </c:pt>
                <c:pt idx="3">
                  <c:v>8465.424389296875</c:v>
                </c:pt>
                <c:pt idx="4">
                  <c:v>8981.882101477027</c:v>
                </c:pt>
                <c:pt idx="5">
                  <c:v>8889.732659882813</c:v>
                </c:pt>
                <c:pt idx="6">
                  <c:v>9081.051534843751</c:v>
                </c:pt>
                <c:pt idx="7">
                  <c:v>9445.818021838992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6.856924752817108</c:v>
                </c:pt>
                <c:pt idx="1">
                  <c:v>4.073947095838912</c:v>
                </c:pt>
                <c:pt idx="2">
                  <c:v>3.393381050166268</c:v>
                </c:pt>
                <c:pt idx="3">
                  <c:v>4.073811264673617</c:v>
                </c:pt>
                <c:pt idx="4">
                  <c:v>4.247187821560381</c:v>
                </c:pt>
                <c:pt idx="5">
                  <c:v>4.243882997082321</c:v>
                </c:pt>
                <c:pt idx="6">
                  <c:v>4.226084792527923</c:v>
                </c:pt>
                <c:pt idx="7">
                  <c:v>4.178103730130622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3124.8133405401195</c:v>
                </c:pt>
                <c:pt idx="2">
                  <c:v>4677.904870286151</c:v>
                </c:pt>
                <c:pt idx="3">
                  <c:v>6349.068291972657</c:v>
                </c:pt>
                <c:pt idx="4">
                  <c:v>6736.411576107771</c:v>
                </c:pt>
                <c:pt idx="5">
                  <c:v>6667.29949491211</c:v>
                </c:pt>
                <c:pt idx="6">
                  <c:v>6810.788651132813</c:v>
                </c:pt>
                <c:pt idx="7">
                  <c:v>7084.363516379244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2.8927651300947175</c:v>
                </c:pt>
                <c:pt idx="1">
                  <c:v>1.718696431057041</c:v>
                </c:pt>
                <c:pt idx="2">
                  <c:v>1.4315826305388943</c:v>
                </c:pt>
                <c:pt idx="3">
                  <c:v>1.7186391272841823</c:v>
                </c:pt>
                <c:pt idx="4">
                  <c:v>1.7917823622207856</c:v>
                </c:pt>
                <c:pt idx="5">
                  <c:v>1.7903881393941043</c:v>
                </c:pt>
                <c:pt idx="6">
                  <c:v>1.7828795218477171</c:v>
                </c:pt>
                <c:pt idx="7">
                  <c:v>1.762637511148856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521385"/>
        <c:axId val="60257010"/>
      </c:scatterChart>
      <c:valAx>
        <c:axId val="3652138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60257010"/>
        <c:crosses val="autoZero"/>
        <c:crossBetween val="midCat"/>
        <c:dispUnits/>
        <c:minorUnit val="1000"/>
      </c:valAx>
      <c:valAx>
        <c:axId val="6025701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652138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325"/>
          <c:w val="0.961"/>
          <c:h val="0.75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8332.835574773651</c:v>
                </c:pt>
                <c:pt idx="2">
                  <c:v>12474.412987429736</c:v>
                </c:pt>
                <c:pt idx="3">
                  <c:v>16930.84877859375</c:v>
                </c:pt>
                <c:pt idx="4">
                  <c:v>17963.764202954055</c:v>
                </c:pt>
                <c:pt idx="5">
                  <c:v>17779.465319765626</c:v>
                </c:pt>
                <c:pt idx="6">
                  <c:v>18162.103069687502</c:v>
                </c:pt>
                <c:pt idx="7">
                  <c:v>18891.636043677983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18.34043179756924</c:v>
                </c:pt>
                <c:pt idx="1">
                  <c:v>9.185199365760068</c:v>
                </c:pt>
                <c:pt idx="2">
                  <c:v>6.389955372208423</c:v>
                </c:pt>
                <c:pt idx="3">
                  <c:v>3.6554765625</c:v>
                </c:pt>
                <c:pt idx="4">
                  <c:v>2.851055068494462</c:v>
                </c:pt>
                <c:pt idx="5">
                  <c:v>1.8880312500000003</c:v>
                </c:pt>
                <c:pt idx="6">
                  <c:v>1.4573671875</c:v>
                </c:pt>
                <c:pt idx="7">
                  <c:v>0.5851188315314038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7291.231127926945</c:v>
                </c:pt>
                <c:pt idx="2">
                  <c:v>10915.111364001019</c:v>
                </c:pt>
                <c:pt idx="3">
                  <c:v>14814.492681269532</c:v>
                </c:pt>
                <c:pt idx="4">
                  <c:v>15718.293677584797</c:v>
                </c:pt>
                <c:pt idx="5">
                  <c:v>15557.032154794924</c:v>
                </c:pt>
                <c:pt idx="6">
                  <c:v>15891.840185976565</c:v>
                </c:pt>
                <c:pt idx="7">
                  <c:v>16530.181538218236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14.041893095013949</c:v>
                </c:pt>
                <c:pt idx="1">
                  <c:v>7.032418264410052</c:v>
                </c:pt>
                <c:pt idx="2">
                  <c:v>4.892309581847074</c:v>
                </c:pt>
                <c:pt idx="3">
                  <c:v>2.7987242431640627</c:v>
                </c:pt>
                <c:pt idx="4">
                  <c:v>2.1828390368160724</c:v>
                </c:pt>
                <c:pt idx="5">
                  <c:v>1.4455239257812502</c:v>
                </c:pt>
                <c:pt idx="6">
                  <c:v>1.1157967529296875</c:v>
                </c:pt>
                <c:pt idx="7">
                  <c:v>0.447981605391231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6249.626681080239</c:v>
                </c:pt>
                <c:pt idx="2">
                  <c:v>9355.809740572302</c:v>
                </c:pt>
                <c:pt idx="3">
                  <c:v>12698.136583945314</c:v>
                </c:pt>
                <c:pt idx="4">
                  <c:v>13472.823152215542</c:v>
                </c:pt>
                <c:pt idx="5">
                  <c:v>13334.59898982422</c:v>
                </c:pt>
                <c:pt idx="6">
                  <c:v>13621.577302265627</c:v>
                </c:pt>
                <c:pt idx="7">
                  <c:v>14168.727032758488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10.316492886132698</c:v>
                </c:pt>
                <c:pt idx="1">
                  <c:v>5.166674643240038</c:v>
                </c:pt>
                <c:pt idx="2">
                  <c:v>3.5943498968672376</c:v>
                </c:pt>
                <c:pt idx="3">
                  <c:v>2.0562055664062497</c:v>
                </c:pt>
                <c:pt idx="4">
                  <c:v>1.6037184760281349</c:v>
                </c:pt>
                <c:pt idx="5">
                  <c:v>1.062017578125</c:v>
                </c:pt>
                <c:pt idx="6">
                  <c:v>0.81976904296875</c:v>
                </c:pt>
                <c:pt idx="7">
                  <c:v>0.3291293427364146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5208.022234233533</c:v>
                </c:pt>
                <c:pt idx="2">
                  <c:v>7796.508117143586</c:v>
                </c:pt>
                <c:pt idx="3">
                  <c:v>10581.780486621095</c:v>
                </c:pt>
                <c:pt idx="4">
                  <c:v>11227.352626846285</c:v>
                </c:pt>
                <c:pt idx="5">
                  <c:v>11112.165824853517</c:v>
                </c:pt>
                <c:pt idx="6">
                  <c:v>11351.31441855469</c:v>
                </c:pt>
                <c:pt idx="7">
                  <c:v>11807.272527298739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7.1642311709254844</c:v>
                </c:pt>
                <c:pt idx="1">
                  <c:v>3.5879685022500265</c:v>
                </c:pt>
                <c:pt idx="2">
                  <c:v>2.496076317268915</c:v>
                </c:pt>
                <c:pt idx="3">
                  <c:v>1.4279205322265625</c:v>
                </c:pt>
                <c:pt idx="4">
                  <c:v>1.1136933861306493</c:v>
                </c:pt>
                <c:pt idx="5">
                  <c:v>0.7375122070312501</c:v>
                </c:pt>
                <c:pt idx="6">
                  <c:v>0.5692840576171875</c:v>
                </c:pt>
                <c:pt idx="7">
                  <c:v>0.2285620435669546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4166.417787386826</c:v>
                </c:pt>
                <c:pt idx="2">
                  <c:v>6237.206493714868</c:v>
                </c:pt>
                <c:pt idx="3">
                  <c:v>8465.424389296875</c:v>
                </c:pt>
                <c:pt idx="4">
                  <c:v>8981.882101477027</c:v>
                </c:pt>
                <c:pt idx="5">
                  <c:v>8889.732659882813</c:v>
                </c:pt>
                <c:pt idx="6">
                  <c:v>9081.051534843751</c:v>
                </c:pt>
                <c:pt idx="7">
                  <c:v>9445.818021838992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4.58510794939231</c:v>
                </c:pt>
                <c:pt idx="1">
                  <c:v>2.296299841440017</c:v>
                </c:pt>
                <c:pt idx="2">
                  <c:v>1.5974888430521057</c:v>
                </c:pt>
                <c:pt idx="3">
                  <c:v>0.913869140625</c:v>
                </c:pt>
                <c:pt idx="4">
                  <c:v>0.7127637671236156</c:v>
                </c:pt>
                <c:pt idx="5">
                  <c:v>0.47200781250000007</c:v>
                </c:pt>
                <c:pt idx="6">
                  <c:v>0.364341796875</c:v>
                </c:pt>
                <c:pt idx="7">
                  <c:v>0.14627970788285094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3124.8133405401195</c:v>
                </c:pt>
                <c:pt idx="2">
                  <c:v>4677.904870286151</c:v>
                </c:pt>
                <c:pt idx="3">
                  <c:v>6349.068291972657</c:v>
                </c:pt>
                <c:pt idx="4">
                  <c:v>6736.411576107771</c:v>
                </c:pt>
                <c:pt idx="5">
                  <c:v>6667.29949491211</c:v>
                </c:pt>
                <c:pt idx="6">
                  <c:v>6810.788651132813</c:v>
                </c:pt>
                <c:pt idx="7">
                  <c:v>7084.363516379244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2.5791232215331745</c:v>
                </c:pt>
                <c:pt idx="1">
                  <c:v>1.2916686608100094</c:v>
                </c:pt>
                <c:pt idx="2">
                  <c:v>0.8985874742168094</c:v>
                </c:pt>
                <c:pt idx="3">
                  <c:v>0.5140513916015624</c:v>
                </c:pt>
                <c:pt idx="4">
                  <c:v>0.4009296190070337</c:v>
                </c:pt>
                <c:pt idx="5">
                  <c:v>0.26550439453125</c:v>
                </c:pt>
                <c:pt idx="6">
                  <c:v>0.2049422607421875</c:v>
                </c:pt>
                <c:pt idx="7">
                  <c:v>0.08228233568410365</c:v>
                </c:pt>
              </c:numCache>
            </c:numRef>
          </c:yVal>
          <c:smooth val="0"/>
        </c:ser>
        <c:axId val="5442179"/>
        <c:axId val="48979612"/>
      </c:scatterChart>
      <c:val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48979612"/>
        <c:crosses val="autoZero"/>
        <c:crossBetween val="midCat"/>
        <c:dispUnits/>
        <c:minorUnit val="1000"/>
      </c:valAx>
      <c:valAx>
        <c:axId val="4897961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44217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0.0675</cdr:y>
    </cdr:from>
    <cdr:to>
      <cdr:x>0.735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440XXX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21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0.02925</cdr:x>
      <cdr:y>0.0405</cdr:y>
    </cdr:from>
    <cdr:to>
      <cdr:x>0.21275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0.5045</cdr:y>
    </cdr:from>
    <cdr:to>
      <cdr:x>0.512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2219325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20</xdr:row>
      <xdr:rowOff>28575</xdr:rowOff>
    </xdr:from>
    <xdr:to>
      <xdr:col>7</xdr:col>
      <xdr:colOff>19050</xdr:colOff>
      <xdr:row>21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24300" y="326707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276225</xdr:colOff>
      <xdr:row>17</xdr:row>
      <xdr:rowOff>142875</xdr:rowOff>
    </xdr:from>
    <xdr:to>
      <xdr:col>8</xdr:col>
      <xdr:colOff>47625</xdr:colOff>
      <xdr:row>18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43425" y="289560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228600</xdr:colOff>
      <xdr:row>15</xdr:row>
      <xdr:rowOff>66675</xdr:rowOff>
    </xdr:from>
    <xdr:to>
      <xdr:col>9</xdr:col>
      <xdr:colOff>57150</xdr:colOff>
      <xdr:row>16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05400" y="2495550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314325</xdr:colOff>
      <xdr:row>11</xdr:row>
      <xdr:rowOff>142875</xdr:rowOff>
    </xdr:from>
    <xdr:to>
      <xdr:col>10</xdr:col>
      <xdr:colOff>95250</xdr:colOff>
      <xdr:row>13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00725" y="1924050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2</xdr:col>
      <xdr:colOff>104775</xdr:colOff>
      <xdr:row>38</xdr:row>
      <xdr:rowOff>104775</xdr:rowOff>
    </xdr:from>
    <xdr:to>
      <xdr:col>2</xdr:col>
      <xdr:colOff>485775</xdr:colOff>
      <xdr:row>39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23975" y="62579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2</xdr:col>
      <xdr:colOff>409575</xdr:colOff>
      <xdr:row>35</xdr:row>
      <xdr:rowOff>85725</xdr:rowOff>
    </xdr:from>
    <xdr:to>
      <xdr:col>3</xdr:col>
      <xdr:colOff>180975</xdr:colOff>
      <xdr:row>36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28775" y="57531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3</xdr:col>
      <xdr:colOff>447675</xdr:colOff>
      <xdr:row>34</xdr:row>
      <xdr:rowOff>28575</xdr:rowOff>
    </xdr:from>
    <xdr:to>
      <xdr:col>4</xdr:col>
      <xdr:colOff>200025</xdr:colOff>
      <xdr:row>35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76475" y="55340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5</xdr:col>
      <xdr:colOff>161925</xdr:colOff>
      <xdr:row>33</xdr:row>
      <xdr:rowOff>66675</xdr:rowOff>
    </xdr:from>
    <xdr:to>
      <xdr:col>5</xdr:col>
      <xdr:colOff>542925</xdr:colOff>
      <xdr:row>34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209925" y="54102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600075</xdr:colOff>
      <xdr:row>41</xdr:row>
      <xdr:rowOff>104775</xdr:rowOff>
    </xdr:from>
    <xdr:to>
      <xdr:col>2</xdr:col>
      <xdr:colOff>371475</xdr:colOff>
      <xdr:row>42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096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257175</xdr:colOff>
      <xdr:row>43</xdr:row>
      <xdr:rowOff>123825</xdr:rowOff>
    </xdr:from>
    <xdr:to>
      <xdr:col>2</xdr:col>
      <xdr:colOff>28575</xdr:colOff>
      <xdr:row>44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66775" y="7086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247650</xdr:colOff>
      <xdr:row>21</xdr:row>
      <xdr:rowOff>104775</xdr:rowOff>
    </xdr:from>
    <xdr:to>
      <xdr:col>6</xdr:col>
      <xdr:colOff>19050</xdr:colOff>
      <xdr:row>22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295650" y="3505200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228600</xdr:colOff>
      <xdr:row>22</xdr:row>
      <xdr:rowOff>104775</xdr:rowOff>
    </xdr:from>
    <xdr:to>
      <xdr:col>4</xdr:col>
      <xdr:colOff>590550</xdr:colOff>
      <xdr:row>23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67000" y="36671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N35" sqref="N35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B48" sqref="B48"/>
    </sheetView>
  </sheetViews>
  <sheetFormatPr defaultColWidth="9.140625" defaultRowHeight="12.75"/>
  <cols>
    <col min="1" max="1" width="19.7109375" style="0" customWidth="1"/>
    <col min="2" max="2" width="10.00390625" style="0" customWidth="1"/>
    <col min="3" max="3" width="11.8515625" style="0" customWidth="1"/>
  </cols>
  <sheetData>
    <row r="5" spans="1:11" ht="13.5" thickBot="1">
      <c r="A5" s="9" t="s">
        <v>6</v>
      </c>
      <c r="B5" s="10">
        <v>38588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5758.573337496098</v>
      </c>
      <c r="F6" s="5">
        <v>8620.693566520928</v>
      </c>
      <c r="G6" s="5">
        <v>11700.403</v>
      </c>
      <c r="H6" s="5">
        <v>12414.21994373242</v>
      </c>
      <c r="I6" s="5">
        <v>12286.8565</v>
      </c>
      <c r="J6" s="5">
        <v>12551.286</v>
      </c>
      <c r="K6" s="5">
        <v>13055.444409841171</v>
      </c>
    </row>
    <row r="7" spans="1:11" ht="12.75">
      <c r="A7" s="9" t="s">
        <v>8</v>
      </c>
      <c r="B7" s="10" t="s">
        <v>30</v>
      </c>
      <c r="C7" t="s">
        <v>33</v>
      </c>
      <c r="D7">
        <v>10.646599864348584</v>
      </c>
      <c r="E7">
        <v>5.331997817765481</v>
      </c>
      <c r="F7">
        <v>3.7093618487196283</v>
      </c>
      <c r="G7">
        <v>2.122</v>
      </c>
      <c r="H7">
        <v>1.6550342347722955</v>
      </c>
      <c r="I7">
        <v>1.096</v>
      </c>
      <c r="J7">
        <v>0.846</v>
      </c>
      <c r="K7">
        <v>0.3396608183039441</v>
      </c>
    </row>
    <row r="8" spans="1:11" ht="12.75">
      <c r="A8" s="9" t="s">
        <v>9</v>
      </c>
      <c r="B8" s="11">
        <v>810</v>
      </c>
      <c r="C8" s="4" t="s">
        <v>3</v>
      </c>
      <c r="D8" s="6">
        <v>22.006087538022292</v>
      </c>
      <c r="E8" s="6">
        <v>13.074612840030102</v>
      </c>
      <c r="F8" s="6">
        <v>10.890456455591892</v>
      </c>
      <c r="G8" s="6">
        <v>13.074176913923047</v>
      </c>
      <c r="H8" s="6">
        <v>13.6305983164364</v>
      </c>
      <c r="I8" s="6">
        <v>13.619992066640222</v>
      </c>
      <c r="J8" s="6">
        <v>13.562871876239587</v>
      </c>
      <c r="K8" s="6">
        <v>13.408885140589833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0.36987636903915433</v>
      </c>
      <c r="F9" s="7">
        <v>0.46246181994290525</v>
      </c>
      <c r="G9" s="7">
        <v>0.2990972368196009</v>
      </c>
      <c r="H9" s="7">
        <v>0.23740619950372582</v>
      </c>
      <c r="I9" s="7">
        <v>0.15572381824104817</v>
      </c>
      <c r="J9" s="7">
        <v>0.12330693073933874</v>
      </c>
      <c r="K9" s="7">
        <v>0.052086478808579445</v>
      </c>
    </row>
    <row r="10" spans="1:11" ht="12.75">
      <c r="A10" s="9" t="s">
        <v>11</v>
      </c>
      <c r="B10" s="10" t="s">
        <v>35</v>
      </c>
      <c r="C10" s="4" t="s">
        <v>36</v>
      </c>
      <c r="D10" s="6">
        <v>10.646599864348584</v>
      </c>
      <c r="E10" s="6">
        <v>6.159793383263544</v>
      </c>
      <c r="F10" s="6">
        <v>5.564506194366316</v>
      </c>
      <c r="G10" s="6">
        <v>5.5393930541090795</v>
      </c>
      <c r="H10" s="6">
        <v>5.502122604839595</v>
      </c>
      <c r="I10" s="6">
        <v>4.864555048860112</v>
      </c>
      <c r="J10" s="6">
        <v>4.778509159422694</v>
      </c>
      <c r="K10" s="6">
        <v>4.5944359391282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0.4272998768007255</v>
      </c>
      <c r="F11" s="7">
        <v>0.693750506604923</v>
      </c>
      <c r="G11" s="7">
        <v>0.7807809406888385</v>
      </c>
      <c r="H11" s="7">
        <v>0.7892513576906309</v>
      </c>
      <c r="I11" s="7">
        <v>0.691174348770315</v>
      </c>
      <c r="J11" s="7">
        <v>0.6964814396669385</v>
      </c>
      <c r="K11" s="7">
        <v>0.704549884133627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116.02716038389761</v>
      </c>
      <c r="E12" s="8">
        <v>110.97965198280421</v>
      </c>
      <c r="F12" s="8">
        <v>109.98643253683126</v>
      </c>
      <c r="G12" s="8">
        <v>109</v>
      </c>
      <c r="H12" s="8">
        <v>109.00678691178994</v>
      </c>
      <c r="I12" s="8">
        <v>109</v>
      </c>
      <c r="J12" s="8">
        <v>109</v>
      </c>
      <c r="K12" s="8">
        <v>108.92548363767017</v>
      </c>
    </row>
    <row r="13" spans="1:11" ht="12.75">
      <c r="A13" s="9" t="s">
        <v>14</v>
      </c>
      <c r="B13" s="1" t="s">
        <v>31</v>
      </c>
      <c r="C13" s="4" t="s">
        <v>32</v>
      </c>
      <c r="D13">
        <v>-1.73</v>
      </c>
      <c r="E13">
        <v>-0.19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116</v>
      </c>
      <c r="E14">
        <v>66</v>
      </c>
      <c r="F14">
        <v>53</v>
      </c>
      <c r="G14">
        <v>53</v>
      </c>
      <c r="H14">
        <v>53</v>
      </c>
      <c r="I14">
        <v>51</v>
      </c>
      <c r="J14">
        <v>50</v>
      </c>
      <c r="K14">
        <v>49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3.062</v>
      </c>
    </row>
    <row r="19" spans="1:2" ht="12.75">
      <c r="A19" s="9" t="s">
        <v>20</v>
      </c>
      <c r="B19" s="1">
        <v>5</v>
      </c>
    </row>
    <row r="20" spans="1:2" ht="12.75">
      <c r="A20" s="9" t="s">
        <v>21</v>
      </c>
      <c r="B20" s="1">
        <v>3200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8332.835574773651</v>
      </c>
      <c r="F27" s="5">
        <f t="shared" si="0"/>
        <v>12474.412987429736</v>
      </c>
      <c r="G27" s="5">
        <f t="shared" si="0"/>
        <v>16930.84877859375</v>
      </c>
      <c r="H27" s="5">
        <f t="shared" si="0"/>
        <v>17963.764202954055</v>
      </c>
      <c r="I27" s="5">
        <f t="shared" si="0"/>
        <v>17779.465319765626</v>
      </c>
      <c r="J27" s="5">
        <f t="shared" si="0"/>
        <v>18162.103069687502</v>
      </c>
      <c r="K27" s="5">
        <f t="shared" si="0"/>
        <v>18891.636043677983</v>
      </c>
    </row>
    <row r="28" spans="1:11" ht="12.75">
      <c r="A28" s="9" t="s">
        <v>27</v>
      </c>
      <c r="B28" s="1">
        <v>21</v>
      </c>
      <c r="C28" s="4" t="s">
        <v>2</v>
      </c>
      <c r="D28" s="6">
        <f>D7*($B$28/$B$16)^2*($B$29/$B$20)^2</f>
        <v>18.34043179756924</v>
      </c>
      <c r="E28" s="6">
        <f aca="true" t="shared" si="1" ref="E28:K28">E7*($B$28/$B$16)^2*($B$29/$B$20)^2</f>
        <v>9.185199365760068</v>
      </c>
      <c r="F28" s="6">
        <f t="shared" si="1"/>
        <v>6.389955372208423</v>
      </c>
      <c r="G28" s="6">
        <f t="shared" si="1"/>
        <v>3.6554765625</v>
      </c>
      <c r="H28" s="6">
        <f t="shared" si="1"/>
        <v>2.851055068494462</v>
      </c>
      <c r="I28" s="6">
        <f t="shared" si="1"/>
        <v>1.8880312500000003</v>
      </c>
      <c r="J28" s="6">
        <f t="shared" si="1"/>
        <v>1.4573671875</v>
      </c>
      <c r="K28" s="6">
        <f t="shared" si="1"/>
        <v>0.5851188315314038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J29">D8*($B$28/$B$16)^5*($B$29/$B$20)^3</f>
        <v>54.85539802253686</v>
      </c>
      <c r="E29" s="6">
        <f t="shared" si="2"/>
        <v>32.5915767667113</v>
      </c>
      <c r="F29" s="6">
        <f t="shared" si="2"/>
        <v>27.147048401330142</v>
      </c>
      <c r="G29" s="6">
        <f t="shared" si="2"/>
        <v>32.59049011738894</v>
      </c>
      <c r="H29" s="6">
        <f t="shared" si="2"/>
        <v>33.97750257248305</v>
      </c>
      <c r="I29" s="6">
        <f t="shared" si="2"/>
        <v>33.95106397665857</v>
      </c>
      <c r="J29" s="6">
        <f t="shared" si="2"/>
        <v>33.80867834022338</v>
      </c>
      <c r="K29" s="6">
        <f>K8*($B$28/$B$16)^5*($B$29/$B$20)^3</f>
        <v>33.424829841044975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7291.231127926945</v>
      </c>
      <c r="F33" s="5">
        <f t="shared" si="3"/>
        <v>10915.111364001019</v>
      </c>
      <c r="G33" s="5">
        <f t="shared" si="3"/>
        <v>14814.492681269532</v>
      </c>
      <c r="H33" s="5">
        <f t="shared" si="3"/>
        <v>15718.293677584797</v>
      </c>
      <c r="I33" s="5">
        <f t="shared" si="3"/>
        <v>15557.032154794924</v>
      </c>
      <c r="J33" s="5">
        <f t="shared" si="3"/>
        <v>15891.840185976565</v>
      </c>
      <c r="K33" s="5">
        <f t="shared" si="3"/>
        <v>16530.181538218236</v>
      </c>
    </row>
    <row r="34" spans="1:11" ht="12.75">
      <c r="A34" s="9" t="s">
        <v>27</v>
      </c>
      <c r="B34" s="1">
        <v>21</v>
      </c>
      <c r="C34" s="4" t="s">
        <v>2</v>
      </c>
      <c r="D34" s="6">
        <f>D7*($B$34/$B$16)^2*($B$35/$B$20)^2</f>
        <v>14.041893095013949</v>
      </c>
      <c r="E34" s="6">
        <f aca="true" t="shared" si="4" ref="E34:K34">E7*($B$34/$B$16)^2*($B$35/$B$20)^2</f>
        <v>7.032418264410052</v>
      </c>
      <c r="F34" s="6">
        <f t="shared" si="4"/>
        <v>4.892309581847074</v>
      </c>
      <c r="G34" s="6">
        <f t="shared" si="4"/>
        <v>2.7987242431640627</v>
      </c>
      <c r="H34" s="6">
        <f t="shared" si="4"/>
        <v>2.1828390368160724</v>
      </c>
      <c r="I34" s="6">
        <f t="shared" si="4"/>
        <v>1.4455239257812502</v>
      </c>
      <c r="J34" s="6">
        <f t="shared" si="4"/>
        <v>1.1157967529296875</v>
      </c>
      <c r="K34" s="6">
        <f t="shared" si="4"/>
        <v>0.447981605391231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J35">D8*($B$34/$B$16)^5*($B$35/$B$20)^3</f>
        <v>36.748831097129184</v>
      </c>
      <c r="E35" s="6">
        <f t="shared" si="5"/>
        <v>21.83381021676167</v>
      </c>
      <c r="F35" s="6">
        <f t="shared" si="5"/>
        <v>18.18640156573484</v>
      </c>
      <c r="G35" s="6">
        <f t="shared" si="5"/>
        <v>21.833082246610168</v>
      </c>
      <c r="H35" s="6">
        <f t="shared" si="5"/>
        <v>22.762272231175167</v>
      </c>
      <c r="I35" s="6">
        <f t="shared" si="5"/>
        <v>22.744560437488065</v>
      </c>
      <c r="J35" s="6">
        <f t="shared" si="5"/>
        <v>22.649173184954336</v>
      </c>
      <c r="K35" s="6">
        <f>K8*($B$34/$B$16)^5*($B$35/$B$20)^3</f>
        <v>22.3920246786688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6249.626681080239</v>
      </c>
      <c r="F39" s="5">
        <f t="shared" si="6"/>
        <v>9355.809740572302</v>
      </c>
      <c r="G39" s="5">
        <f t="shared" si="6"/>
        <v>12698.136583945314</v>
      </c>
      <c r="H39" s="5">
        <f t="shared" si="6"/>
        <v>13472.823152215542</v>
      </c>
      <c r="I39" s="5">
        <f t="shared" si="6"/>
        <v>13334.59898982422</v>
      </c>
      <c r="J39" s="5">
        <f t="shared" si="6"/>
        <v>13621.577302265627</v>
      </c>
      <c r="K39" s="5">
        <f t="shared" si="6"/>
        <v>14168.727032758488</v>
      </c>
    </row>
    <row r="40" spans="1:11" ht="12.75">
      <c r="A40" s="9" t="s">
        <v>27</v>
      </c>
      <c r="B40" s="1">
        <v>21</v>
      </c>
      <c r="C40" s="4" t="s">
        <v>2</v>
      </c>
      <c r="D40" s="6">
        <f>D7*($B$40/$B$16)^2*($B$41/$B$20)^2</f>
        <v>10.316492886132698</v>
      </c>
      <c r="E40" s="6">
        <f aca="true" t="shared" si="7" ref="E40:K40">E7*($B$40/$B$16)^2*($B$41/$B$20)^2</f>
        <v>5.166674643240038</v>
      </c>
      <c r="F40" s="6">
        <f t="shared" si="7"/>
        <v>3.5943498968672376</v>
      </c>
      <c r="G40" s="6">
        <f t="shared" si="7"/>
        <v>2.0562055664062497</v>
      </c>
      <c r="H40" s="6">
        <f t="shared" si="7"/>
        <v>1.6037184760281349</v>
      </c>
      <c r="I40" s="6">
        <f t="shared" si="7"/>
        <v>1.062017578125</v>
      </c>
      <c r="J40" s="6">
        <f t="shared" si="7"/>
        <v>0.81976904296875</v>
      </c>
      <c r="K40" s="6">
        <f t="shared" si="7"/>
        <v>0.3291293427364146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J41">D8*($B$40/$B$16)^5*($B$41/$B$20)^3</f>
        <v>23.14212104075774</v>
      </c>
      <c r="E41" s="6">
        <f t="shared" si="8"/>
        <v>13.749571448456328</v>
      </c>
      <c r="F41" s="6">
        <f t="shared" si="8"/>
        <v>11.452661044311155</v>
      </c>
      <c r="G41" s="6">
        <f t="shared" si="8"/>
        <v>13.749113018273459</v>
      </c>
      <c r="H41" s="6">
        <f t="shared" si="8"/>
        <v>14.334258897766285</v>
      </c>
      <c r="I41" s="6">
        <f t="shared" si="8"/>
        <v>14.323105115152835</v>
      </c>
      <c r="J41" s="6">
        <f t="shared" si="8"/>
        <v>14.263036174781737</v>
      </c>
      <c r="K41" s="6">
        <f>K8*($B$40/$B$16)^5*($B$41/$B$20)^3</f>
        <v>14.101100089190847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5208.022234233533</v>
      </c>
      <c r="F45" s="5">
        <f t="shared" si="9"/>
        <v>7796.508117143586</v>
      </c>
      <c r="G45" s="5">
        <f t="shared" si="9"/>
        <v>10581.780486621095</v>
      </c>
      <c r="H45" s="5">
        <f t="shared" si="9"/>
        <v>11227.352626846285</v>
      </c>
      <c r="I45" s="5">
        <f t="shared" si="9"/>
        <v>11112.165824853517</v>
      </c>
      <c r="J45" s="5">
        <f t="shared" si="9"/>
        <v>11351.31441855469</v>
      </c>
      <c r="K45" s="5">
        <f t="shared" si="9"/>
        <v>11807.272527298739</v>
      </c>
    </row>
    <row r="46" spans="1:11" ht="12.75">
      <c r="A46" s="9" t="s">
        <v>27</v>
      </c>
      <c r="B46" s="1">
        <v>21</v>
      </c>
      <c r="C46" s="4" t="s">
        <v>2</v>
      </c>
      <c r="D46" s="6">
        <f>D7*($B$46/$B$16)^2*($B$47/$B$20)^2</f>
        <v>7.1642311709254844</v>
      </c>
      <c r="E46" s="6">
        <f aca="true" t="shared" si="10" ref="E46:K46">E7*($B$46/$B$16)^2*($B$47/$B$20)^2</f>
        <v>3.5879685022500265</v>
      </c>
      <c r="F46" s="6">
        <f t="shared" si="10"/>
        <v>2.496076317268915</v>
      </c>
      <c r="G46" s="6">
        <f t="shared" si="10"/>
        <v>1.4279205322265625</v>
      </c>
      <c r="H46" s="6">
        <f t="shared" si="10"/>
        <v>1.1136933861306493</v>
      </c>
      <c r="I46" s="6">
        <f t="shared" si="10"/>
        <v>0.7375122070312501</v>
      </c>
      <c r="J46" s="6">
        <f t="shared" si="10"/>
        <v>0.5692840576171875</v>
      </c>
      <c r="K46" s="6">
        <f t="shared" si="10"/>
        <v>0.2285620435669546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J47">D8*($B$46/$B$16)^5*($B$47/$B$20)^3</f>
        <v>13.392431157845913</v>
      </c>
      <c r="E47" s="6">
        <f t="shared" si="11"/>
        <v>7.956927921560375</v>
      </c>
      <c r="F47" s="6">
        <f t="shared" si="11"/>
        <v>6.627697363605992</v>
      </c>
      <c r="G47" s="6">
        <f t="shared" si="11"/>
        <v>7.956662626315659</v>
      </c>
      <c r="H47" s="6">
        <f t="shared" si="11"/>
        <v>8.29528871398512</v>
      </c>
      <c r="I47" s="6">
        <f t="shared" si="11"/>
        <v>8.28883397867641</v>
      </c>
      <c r="J47" s="6">
        <f t="shared" si="11"/>
        <v>8.254071860406098</v>
      </c>
      <c r="K47" s="6">
        <f>K8*($B$46/$B$16)^5*($B$47/$B$20)^3</f>
        <v>8.16035884791137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4166.417787386826</v>
      </c>
      <c r="F51" s="5">
        <f t="shared" si="12"/>
        <v>6237.206493714868</v>
      </c>
      <c r="G51" s="5">
        <f t="shared" si="12"/>
        <v>8465.424389296875</v>
      </c>
      <c r="H51" s="5">
        <f t="shared" si="12"/>
        <v>8981.882101477027</v>
      </c>
      <c r="I51" s="5">
        <f t="shared" si="12"/>
        <v>8889.732659882813</v>
      </c>
      <c r="J51" s="5">
        <f t="shared" si="12"/>
        <v>9081.051534843751</v>
      </c>
      <c r="K51" s="5">
        <f t="shared" si="12"/>
        <v>9445.818021838992</v>
      </c>
    </row>
    <row r="52" spans="1:11" ht="12.75">
      <c r="A52" s="9" t="s">
        <v>27</v>
      </c>
      <c r="B52" s="1">
        <v>21</v>
      </c>
      <c r="C52" s="4" t="s">
        <v>2</v>
      </c>
      <c r="D52" s="6">
        <f>D7*($B$52/$B$16)^2*($B$53/$B$20)^2</f>
        <v>4.58510794939231</v>
      </c>
      <c r="E52" s="6">
        <f aca="true" t="shared" si="13" ref="E52:K52">E7*($B$52/$B$16)^2*($B$53/$B$20)^2</f>
        <v>2.296299841440017</v>
      </c>
      <c r="F52" s="6">
        <f t="shared" si="13"/>
        <v>1.5974888430521057</v>
      </c>
      <c r="G52" s="6">
        <f t="shared" si="13"/>
        <v>0.913869140625</v>
      </c>
      <c r="H52" s="6">
        <f t="shared" si="13"/>
        <v>0.7127637671236156</v>
      </c>
      <c r="I52" s="6">
        <f t="shared" si="13"/>
        <v>0.47200781250000007</v>
      </c>
      <c r="J52" s="6">
        <f t="shared" si="13"/>
        <v>0.364341796875</v>
      </c>
      <c r="K52" s="6">
        <f t="shared" si="13"/>
        <v>0.14627970788285094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J53">D8*($B$52/$B$16)^5*($B$53/$B$20)^3</f>
        <v>6.856924752817108</v>
      </c>
      <c r="E53" s="6">
        <f t="shared" si="14"/>
        <v>4.073947095838912</v>
      </c>
      <c r="F53" s="6">
        <f t="shared" si="14"/>
        <v>3.393381050166268</v>
      </c>
      <c r="G53" s="6">
        <f t="shared" si="14"/>
        <v>4.073811264673617</v>
      </c>
      <c r="H53" s="6">
        <f t="shared" si="14"/>
        <v>4.247187821560381</v>
      </c>
      <c r="I53" s="6">
        <f t="shared" si="14"/>
        <v>4.243882997082321</v>
      </c>
      <c r="J53" s="6">
        <f t="shared" si="14"/>
        <v>4.226084792527923</v>
      </c>
      <c r="K53" s="6">
        <f>K8*($B$52/$B$16)^5*($B$53/$B$20)^3</f>
        <v>4.178103730130622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3124.8133405401195</v>
      </c>
      <c r="F57" s="5">
        <f t="shared" si="15"/>
        <v>4677.904870286151</v>
      </c>
      <c r="G57" s="5">
        <f t="shared" si="15"/>
        <v>6349.068291972657</v>
      </c>
      <c r="H57" s="5">
        <f t="shared" si="15"/>
        <v>6736.411576107771</v>
      </c>
      <c r="I57" s="5">
        <f t="shared" si="15"/>
        <v>6667.29949491211</v>
      </c>
      <c r="J57" s="5">
        <f t="shared" si="15"/>
        <v>6810.788651132813</v>
      </c>
      <c r="K57" s="5">
        <f t="shared" si="15"/>
        <v>7084.363516379244</v>
      </c>
    </row>
    <row r="58" spans="1:11" ht="12.75">
      <c r="A58" s="9" t="s">
        <v>27</v>
      </c>
      <c r="B58" s="1">
        <v>21</v>
      </c>
      <c r="C58" s="4" t="s">
        <v>2</v>
      </c>
      <c r="D58" s="6">
        <f>D7*($B$58/$B$16)^2*($B$59/$B$20)^2</f>
        <v>2.5791232215331745</v>
      </c>
      <c r="E58" s="6">
        <f aca="true" t="shared" si="16" ref="E58:K58">E7*($B$58/$B$16)^2*($B$59/$B$20)^2</f>
        <v>1.2916686608100094</v>
      </c>
      <c r="F58" s="6">
        <f t="shared" si="16"/>
        <v>0.8985874742168094</v>
      </c>
      <c r="G58" s="6">
        <f t="shared" si="16"/>
        <v>0.5140513916015624</v>
      </c>
      <c r="H58" s="6">
        <f t="shared" si="16"/>
        <v>0.4009296190070337</v>
      </c>
      <c r="I58" s="6">
        <f t="shared" si="16"/>
        <v>0.26550439453125</v>
      </c>
      <c r="J58" s="6">
        <f t="shared" si="16"/>
        <v>0.2049422607421875</v>
      </c>
      <c r="K58" s="6">
        <f t="shared" si="16"/>
        <v>0.08228233568410365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J59">D8*($B$58/$B$16)^5*($B$59/$B$20)^3</f>
        <v>2.8927651300947175</v>
      </c>
      <c r="E59" s="6">
        <f t="shared" si="17"/>
        <v>1.718696431057041</v>
      </c>
      <c r="F59" s="6">
        <f t="shared" si="17"/>
        <v>1.4315826305388943</v>
      </c>
      <c r="G59" s="6">
        <f t="shared" si="17"/>
        <v>1.7186391272841823</v>
      </c>
      <c r="H59" s="6">
        <f t="shared" si="17"/>
        <v>1.7917823622207856</v>
      </c>
      <c r="I59" s="6">
        <f t="shared" si="17"/>
        <v>1.7903881393941043</v>
      </c>
      <c r="J59" s="6">
        <f t="shared" si="17"/>
        <v>1.7828795218477171</v>
      </c>
      <c r="K59" s="6">
        <f>K8*($B$58/$B$16)^5*($B$59/$B$20)^3</f>
        <v>1.762637511148856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2000-07-27T20:34:32Z</cp:lastPrinted>
  <dcterms:created xsi:type="dcterms:W3CDTF">1998-01-06T13:15:37Z</dcterms:created>
  <dcterms:modified xsi:type="dcterms:W3CDTF">2005-11-22T20:18:15Z</dcterms:modified>
  <cp:category/>
  <cp:version/>
  <cp:contentType/>
  <cp:contentStatus/>
</cp:coreProperties>
</file>