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1"/>
  </bookViews>
  <sheets>
    <sheet name="30" sheetId="1" r:id="rId1"/>
    <sheet name="datasheet (2)" sheetId="2" r:id="rId2"/>
  </sheets>
  <definedNames>
    <definedName name="_xlnm.Print_Area" localSheetId="0">'30'!$A$1:$J$55</definedName>
    <definedName name="_xlnm.Print_Area" localSheetId="1">'datasheet (2)'!$A$1:$M$67</definedName>
  </definedNames>
  <calcPr fullCalcOnLoad="1"/>
</workbook>
</file>

<file path=xl/sharedStrings.xml><?xml version="1.0" encoding="utf-8"?>
<sst xmlns="http://schemas.openxmlformats.org/spreadsheetml/2006/main" count="85" uniqueCount="40">
  <si>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</si>
  <si>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</si>
  <si>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</si>
  <si>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</si>
  <si>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</si>
  <si>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</si>
  <si>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</si>
  <si>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</si>
  <si>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</si>
  <si>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</si>
  <si>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</si>
  <si>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</si>
  <si>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</si>
  <si>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</si>
  <si>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</si>
  <si>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</si>
  <si>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</si>
  <si>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</si>
  <si>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</si>
  <si>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</si>
  <si>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</si>
  <si>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</si>
  <si>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</si>
  <si>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</si>
  <si>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</si>
  <si>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</si>
  <si>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</si>
  <si>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</si>
  <si>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</si>
  <si>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</si>
  <si>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CW</t>
  </si>
  <si>
    <t>Best</t>
  </si>
  <si>
    <t>Flat Plate</t>
  </si>
  <si>
    <t>ACS</t>
  </si>
  <si>
    <t>Position</t>
  </si>
  <si>
    <t>Static Pcor</t>
  </si>
  <si>
    <t>Total P</t>
  </si>
  <si>
    <t>Total Eff</t>
  </si>
  <si>
    <t>392200-30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</si>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</sst>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5"/>
      <color indexed="8"/>
      <name val="Arial"/>
      <family val="0"/>
    </font>
    <font>
      <sz val="11.25"/>
      <color indexed="8"/>
      <name val="Arial"/>
      <family val="0"/>
    </font>
    <font>
      <sz val="9.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39725"/>
          <c:w val="0.91075"/>
          <c:h val="0.60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10422.635390199635</c:v>
                </c:pt>
                <c:pt idx="2">
                  <c:v>16341.510181818181</c:v>
                </c:pt>
                <c:pt idx="3">
                  <c:v>22299.817272727272</c:v>
                </c:pt>
                <c:pt idx="4">
                  <c:v>25478.288181818185</c:v>
                </c:pt>
                <c:pt idx="5">
                  <c:v>25960.137608003643</c:v>
                </c:pt>
                <c:pt idx="6">
                  <c:v>28996.936756019993</c:v>
                </c:pt>
                <c:pt idx="7">
                  <c:v>33637.75222929936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106.56915539618376</c:v>
                </c:pt>
                <c:pt idx="1">
                  <c:v>82.46484684564521</c:v>
                </c:pt>
                <c:pt idx="2">
                  <c:v>73.15150422402235</c:v>
                </c:pt>
                <c:pt idx="3">
                  <c:v>72.39588120941119</c:v>
                </c:pt>
                <c:pt idx="4">
                  <c:v>72.431863257726</c:v>
                </c:pt>
                <c:pt idx="5">
                  <c:v>65.8050957266334</c:v>
                </c:pt>
                <c:pt idx="6">
                  <c:v>65.20581458813169</c:v>
                </c:pt>
                <c:pt idx="7">
                  <c:v>73.68625835971469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9678.161433756804</c:v>
                </c:pt>
                <c:pt idx="2">
                  <c:v>15174.259454545456</c:v>
                </c:pt>
                <c:pt idx="3">
                  <c:v>20706.973181818183</c:v>
                </c:pt>
                <c:pt idx="4">
                  <c:v>23658.410454545457</c:v>
                </c:pt>
                <c:pt idx="5">
                  <c:v>24105.842064574812</c:v>
                </c:pt>
                <c:pt idx="6">
                  <c:v>26925.72698773285</c:v>
                </c:pt>
                <c:pt idx="7">
                  <c:v>31235.05564149227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85.32523119730897</c:v>
                </c:pt>
                <c:pt idx="1">
                  <c:v>66.02597249266859</c:v>
                </c:pt>
                <c:pt idx="2">
                  <c:v>58.569189059831324</c:v>
                </c:pt>
                <c:pt idx="3">
                  <c:v>57.96419497706867</c:v>
                </c:pt>
                <c:pt idx="4">
                  <c:v>57.99300421910499</c:v>
                </c:pt>
                <c:pt idx="5">
                  <c:v>52.68724318929068</c:v>
                </c:pt>
                <c:pt idx="6">
                  <c:v>52.20742516403987</c:v>
                </c:pt>
                <c:pt idx="7">
                  <c:v>58.99734315462581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8933.687477313973</c:v>
                </c:pt>
                <c:pt idx="2">
                  <c:v>14007.008727272727</c:v>
                </c:pt>
                <c:pt idx="3">
                  <c:v>19114.12909090909</c:v>
                </c:pt>
                <c:pt idx="4">
                  <c:v>21838.53272727273</c:v>
                </c:pt>
                <c:pt idx="5">
                  <c:v>22251.546521145978</c:v>
                </c:pt>
                <c:pt idx="6">
                  <c:v>24854.517219445705</c:v>
                </c:pt>
                <c:pt idx="7">
                  <c:v>28832.359053685166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67.11060514745098</c:v>
                </c:pt>
                <c:pt idx="1">
                  <c:v>51.93121550629552</c:v>
                </c:pt>
                <c:pt idx="2">
                  <c:v>46.0662533888887</c:v>
                </c:pt>
                <c:pt idx="3">
                  <c:v>45.59040915811316</c:v>
                </c:pt>
                <c:pt idx="4">
                  <c:v>45.61306840719771</c:v>
                </c:pt>
                <c:pt idx="5">
                  <c:v>41.439943664585456</c:v>
                </c:pt>
                <c:pt idx="6">
                  <c:v>41.06255379310917</c:v>
                </c:pt>
                <c:pt idx="7">
                  <c:v>46.403008179878626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8189.2135208711425</c:v>
                </c:pt>
                <c:pt idx="2">
                  <c:v>12839.758</c:v>
                </c:pt>
                <c:pt idx="3">
                  <c:v>17521.285</c:v>
                </c:pt>
                <c:pt idx="4">
                  <c:v>20018.655000000002</c:v>
                </c:pt>
                <c:pt idx="5">
                  <c:v>20397.250977717147</c:v>
                </c:pt>
                <c:pt idx="6">
                  <c:v>22783.307451158566</c:v>
                </c:pt>
                <c:pt idx="7">
                  <c:v>26429.66246587807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51.69225431207019</c:v>
                </c:pt>
                <c:pt idx="1">
                  <c:v>40.00025916601815</c:v>
                </c:pt>
                <c:pt idx="2">
                  <c:v>35.482744942483144</c:v>
                </c:pt>
                <c:pt idx="3">
                  <c:v>35.11622372074574</c:v>
                </c:pt>
                <c:pt idx="4">
                  <c:v>35.13367711225704</c:v>
                </c:pt>
                <c:pt idx="5">
                  <c:v>31.919308459237996</c:v>
                </c:pt>
                <c:pt idx="6">
                  <c:v>31.628622163558052</c:v>
                </c:pt>
                <c:pt idx="7">
                  <c:v>35.7421318792931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7444.7395644283115</c:v>
                </c:pt>
                <c:pt idx="2">
                  <c:v>11672.507272727273</c:v>
                </c:pt>
                <c:pt idx="3">
                  <c:v>15928.440909090908</c:v>
                </c:pt>
                <c:pt idx="4">
                  <c:v>18198.777272727275</c:v>
                </c:pt>
                <c:pt idx="5">
                  <c:v>18542.955434288317</c:v>
                </c:pt>
                <c:pt idx="6">
                  <c:v>20712.097682871423</c:v>
                </c:pt>
                <c:pt idx="7">
                  <c:v>24026.965878070972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38.837155756626736</c:v>
                </c:pt>
                <c:pt idx="1">
                  <c:v>30.05278675132843</c:v>
                </c:pt>
                <c:pt idx="2">
                  <c:v>26.658711451903184</c:v>
                </c:pt>
                <c:pt idx="3">
                  <c:v>26.38333863316734</c:v>
                </c:pt>
                <c:pt idx="4">
                  <c:v>26.396451624535715</c:v>
                </c:pt>
                <c:pt idx="5">
                  <c:v>23.98144887996844</c:v>
                </c:pt>
                <c:pt idx="6">
                  <c:v>23.763051963604845</c:v>
                </c:pt>
                <c:pt idx="7">
                  <c:v>26.853592696689024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6700.2656079854805</c:v>
                </c:pt>
                <c:pt idx="2">
                  <c:v>10505.256545454546</c:v>
                </c:pt>
                <c:pt idx="3">
                  <c:v>14335.596818181819</c:v>
                </c:pt>
                <c:pt idx="4">
                  <c:v>16378.89954545455</c:v>
                </c:pt>
                <c:pt idx="5">
                  <c:v>16688.659890859486</c:v>
                </c:pt>
                <c:pt idx="6">
                  <c:v>18640.88791458428</c:v>
                </c:pt>
                <c:pt idx="7">
                  <c:v>21624.269290263877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28.3122865465809</c:v>
                </c:pt>
                <c:pt idx="1">
                  <c:v>21.908481541718434</c:v>
                </c:pt>
                <c:pt idx="2">
                  <c:v>19.43420064843743</c:v>
                </c:pt>
                <c:pt idx="3">
                  <c:v>19.233453863578998</c:v>
                </c:pt>
                <c:pt idx="4">
                  <c:v>19.24301323428654</c:v>
                </c:pt>
                <c:pt idx="5">
                  <c:v>17.482476233496996</c:v>
                </c:pt>
                <c:pt idx="6">
                  <c:v>17.32326488146794</c:v>
                </c:pt>
                <c:pt idx="7">
                  <c:v>19.576269075886305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0</c:v>
                </c:pt>
                <c:pt idx="1">
                  <c:v>5955.79165154265</c:v>
                </c:pt>
                <c:pt idx="2">
                  <c:v>9338.005818181819</c:v>
                </c:pt>
                <c:pt idx="3">
                  <c:v>12742.752727272727</c:v>
                </c:pt>
                <c:pt idx="4">
                  <c:v>14559.02181818182</c:v>
                </c:pt>
                <c:pt idx="5">
                  <c:v>14834.364347430654</c:v>
                </c:pt>
                <c:pt idx="6">
                  <c:v>16569.678146297138</c:v>
                </c:pt>
                <c:pt idx="7">
                  <c:v>19221.57270245678</c:v>
                </c:pt>
              </c:numCache>
            </c:numRef>
          </c:xVal>
          <c:yVal>
            <c:numRef>
              <c:f>'datasheet (2)'!$D$65:$K$65</c:f>
              <c:numCache>
                <c:ptCount val="8"/>
                <c:pt idx="0">
                  <c:v>19.88462374739289</c:v>
                </c:pt>
                <c:pt idx="1">
                  <c:v>15.387026816680159</c:v>
                </c:pt>
                <c:pt idx="2">
                  <c:v>13.649260263374433</c:v>
                </c:pt>
                <c:pt idx="3">
                  <c:v>13.508269380181682</c:v>
                </c:pt>
                <c:pt idx="4">
                  <c:v>13.514983231762288</c:v>
                </c:pt>
                <c:pt idx="5">
                  <c:v>12.278501826543843</c:v>
                </c:pt>
                <c:pt idx="6">
                  <c:v>12.166682605365683</c:v>
                </c:pt>
                <c:pt idx="7">
                  <c:v>13.749039460704784</c:v>
                </c:pt>
              </c:numCache>
            </c:numRef>
          </c:yVal>
          <c:smooth val="0"/>
        </c:ser>
        <c:axId val="34753187"/>
        <c:axId val="44343228"/>
      </c:scatterChart>
      <c:valAx>
        <c:axId val="347531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4343228"/>
        <c:crosses val="autoZero"/>
        <c:crossBetween val="midCat"/>
        <c:dispUnits/>
      </c:valAx>
      <c:valAx>
        <c:axId val="44343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4753187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7175"/>
          <c:w val="0.9355"/>
          <c:h val="0.751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10422.635390199635</c:v>
                </c:pt>
                <c:pt idx="2">
                  <c:v>16341.510181818181</c:v>
                </c:pt>
                <c:pt idx="3">
                  <c:v>22299.817272727272</c:v>
                </c:pt>
                <c:pt idx="4">
                  <c:v>25478.288181818185</c:v>
                </c:pt>
                <c:pt idx="5">
                  <c:v>25960.137608003643</c:v>
                </c:pt>
                <c:pt idx="6">
                  <c:v>28996.936756019993</c:v>
                </c:pt>
                <c:pt idx="7">
                  <c:v>33637.75222929936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17.38199365922759</c:v>
                </c:pt>
                <c:pt idx="1">
                  <c:v>12.563067974084406</c:v>
                </c:pt>
                <c:pt idx="2">
                  <c:v>10.049454545454545</c:v>
                </c:pt>
                <c:pt idx="3">
                  <c:v>7.619702479338843</c:v>
                </c:pt>
                <c:pt idx="4">
                  <c:v>6.657520661157025</c:v>
                </c:pt>
                <c:pt idx="5">
                  <c:v>5.233583167842013</c:v>
                </c:pt>
                <c:pt idx="6">
                  <c:v>4.259531776993688</c:v>
                </c:pt>
                <c:pt idx="7">
                  <c:v>2.2329506268002755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9678.161433756804</c:v>
                </c:pt>
                <c:pt idx="2">
                  <c:v>15174.259454545456</c:v>
                </c:pt>
                <c:pt idx="3">
                  <c:v>20706.973181818183</c:v>
                </c:pt>
                <c:pt idx="4">
                  <c:v>23658.410454545457</c:v>
                </c:pt>
                <c:pt idx="5">
                  <c:v>24105.842064574812</c:v>
                </c:pt>
                <c:pt idx="6">
                  <c:v>26925.72698773285</c:v>
                </c:pt>
                <c:pt idx="7">
                  <c:v>31235.05564149227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14.987535349027874</c:v>
                </c:pt>
                <c:pt idx="1">
                  <c:v>10.832441263368699</c:v>
                </c:pt>
                <c:pt idx="2">
                  <c:v>8.66509090909091</c:v>
                </c:pt>
                <c:pt idx="3">
                  <c:v>6.57004958677686</c:v>
                </c:pt>
                <c:pt idx="4">
                  <c:v>5.740413223140497</c:v>
                </c:pt>
                <c:pt idx="5">
                  <c:v>4.5126303845168385</c:v>
                </c:pt>
                <c:pt idx="6">
                  <c:v>3.672759542407824</c:v>
                </c:pt>
                <c:pt idx="7">
                  <c:v>1.9253502853532993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8933.687477313973</c:v>
                </c:pt>
                <c:pt idx="2">
                  <c:v>14007.008727272727</c:v>
                </c:pt>
                <c:pt idx="3">
                  <c:v>19114.12909090909</c:v>
                </c:pt>
                <c:pt idx="4">
                  <c:v>21838.53272727273</c:v>
                </c:pt>
                <c:pt idx="5">
                  <c:v>22251.546521145978</c:v>
                </c:pt>
                <c:pt idx="6">
                  <c:v>24854.517219445705</c:v>
                </c:pt>
                <c:pt idx="7">
                  <c:v>28832.359053685166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12.770444321065167</c:v>
                </c:pt>
                <c:pt idx="1">
                  <c:v>9.230009123817114</c:v>
                </c:pt>
                <c:pt idx="2">
                  <c:v>7.383272727272725</c:v>
                </c:pt>
                <c:pt idx="3">
                  <c:v>5.598148760330577</c:v>
                </c:pt>
                <c:pt idx="4">
                  <c:v>4.891239669421487</c:v>
                </c:pt>
                <c:pt idx="5">
                  <c:v>3.8450815110676007</c:v>
                </c:pt>
                <c:pt idx="6">
                  <c:v>3.1294519177912807</c:v>
                </c:pt>
                <c:pt idx="7">
                  <c:v>1.6405351543838758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8189.2135208711425</c:v>
                </c:pt>
                <c:pt idx="2">
                  <c:v>12839.758</c:v>
                </c:pt>
                <c:pt idx="3">
                  <c:v>17521.285</c:v>
                </c:pt>
                <c:pt idx="4">
                  <c:v>20018.655000000002</c:v>
                </c:pt>
                <c:pt idx="5">
                  <c:v>20397.250977717147</c:v>
                </c:pt>
                <c:pt idx="6">
                  <c:v>22783.307451158566</c:v>
                </c:pt>
                <c:pt idx="7">
                  <c:v>26429.66246587807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10.730720575339483</c:v>
                </c:pt>
                <c:pt idx="1">
                  <c:v>7.755771555429659</c:v>
                </c:pt>
                <c:pt idx="2">
                  <c:v>6.204</c:v>
                </c:pt>
                <c:pt idx="3">
                  <c:v>4.704</c:v>
                </c:pt>
                <c:pt idx="4">
                  <c:v>4.11</c:v>
                </c:pt>
                <c:pt idx="5">
                  <c:v>3.230936547494304</c:v>
                </c:pt>
                <c:pt idx="6">
                  <c:v>2.629608903144063</c:v>
                </c:pt>
                <c:pt idx="7">
                  <c:v>1.378505233892007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7444.7395644283115</c:v>
                </c:pt>
                <c:pt idx="2">
                  <c:v>11672.507272727273</c:v>
                </c:pt>
                <c:pt idx="3">
                  <c:v>15928.440909090908</c:v>
                </c:pt>
                <c:pt idx="4">
                  <c:v>18198.777272727275</c:v>
                </c:pt>
                <c:pt idx="5">
                  <c:v>18542.955434288317</c:v>
                </c:pt>
                <c:pt idx="6">
                  <c:v>20712.097682871423</c:v>
                </c:pt>
                <c:pt idx="7">
                  <c:v>24026.965878070972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8.868364111850811</c:v>
                </c:pt>
                <c:pt idx="1">
                  <c:v>6.409728558206329</c:v>
                </c:pt>
                <c:pt idx="2">
                  <c:v>5.127272727272726</c:v>
                </c:pt>
                <c:pt idx="3">
                  <c:v>3.8876033057851234</c:v>
                </c:pt>
                <c:pt idx="4">
                  <c:v>3.396694214876033</c:v>
                </c:pt>
                <c:pt idx="5">
                  <c:v>2.670195493796945</c:v>
                </c:pt>
                <c:pt idx="6">
                  <c:v>2.1732304984661672</c:v>
                </c:pt>
                <c:pt idx="7">
                  <c:v>1.1392605238776916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6700.2656079854805</c:v>
                </c:pt>
                <c:pt idx="2">
                  <c:v>10505.256545454546</c:v>
                </c:pt>
                <c:pt idx="3">
                  <c:v>14335.596818181819</c:v>
                </c:pt>
                <c:pt idx="4">
                  <c:v>16378.89954545455</c:v>
                </c:pt>
                <c:pt idx="5">
                  <c:v>16688.659890859486</c:v>
                </c:pt>
                <c:pt idx="6">
                  <c:v>18640.88791458428</c:v>
                </c:pt>
                <c:pt idx="7">
                  <c:v>21624.269290263877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7.183374930599159</c:v>
                </c:pt>
                <c:pt idx="1">
                  <c:v>5.191880132147128</c:v>
                </c:pt>
                <c:pt idx="2">
                  <c:v>4.15309090909091</c:v>
                </c:pt>
                <c:pt idx="3">
                  <c:v>3.148958677685951</c:v>
                </c:pt>
                <c:pt idx="4">
                  <c:v>2.7513223140495873</c:v>
                </c:pt>
                <c:pt idx="5">
                  <c:v>2.1628583499755263</c:v>
                </c:pt>
                <c:pt idx="6">
                  <c:v>1.760316703757596</c:v>
                </c:pt>
                <c:pt idx="7">
                  <c:v>0.9228010243409305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0</c:v>
                </c:pt>
                <c:pt idx="1">
                  <c:v>5955.79165154265</c:v>
                </c:pt>
                <c:pt idx="2">
                  <c:v>9338.005818181819</c:v>
                </c:pt>
                <c:pt idx="3">
                  <c:v>12742.752727272727</c:v>
                </c:pt>
                <c:pt idx="4">
                  <c:v>14559.02181818182</c:v>
                </c:pt>
                <c:pt idx="5">
                  <c:v>14834.364347430654</c:v>
                </c:pt>
                <c:pt idx="6">
                  <c:v>16569.678146297138</c:v>
                </c:pt>
                <c:pt idx="7">
                  <c:v>19221.57270245678</c:v>
                </c:pt>
              </c:numCache>
            </c:numRef>
          </c:xVal>
          <c:yVal>
            <c:numRef>
              <c:f>'datasheet (2)'!$D$64:$K$64</c:f>
              <c:numCache>
                <c:ptCount val="8"/>
                <c:pt idx="0">
                  <c:v>5.67575303158452</c:v>
                </c:pt>
                <c:pt idx="1">
                  <c:v>4.1022262772520515</c:v>
                </c:pt>
                <c:pt idx="2">
                  <c:v>3.2814545454545456</c:v>
                </c:pt>
                <c:pt idx="3">
                  <c:v>2.4880661157024795</c:v>
                </c:pt>
                <c:pt idx="4">
                  <c:v>2.1738842975206616</c:v>
                </c:pt>
                <c:pt idx="5">
                  <c:v>1.7089251160300452</c:v>
                </c:pt>
                <c:pt idx="6">
                  <c:v>1.3908675190183473</c:v>
                </c:pt>
                <c:pt idx="7">
                  <c:v>0.7291267352817227</c:v>
                </c:pt>
              </c:numCache>
            </c:numRef>
          </c:yVal>
          <c:smooth val="0"/>
        </c:ser>
        <c:axId val="63544733"/>
        <c:axId val="35031686"/>
      </c:scatterChart>
      <c:valAx>
        <c:axId val="63544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5031686"/>
        <c:crosses val="autoZero"/>
        <c:crossBetween val="midCat"/>
        <c:dispUnits/>
      </c:valAx>
      <c:valAx>
        <c:axId val="35031686"/>
        <c:scaling>
          <c:orientation val="minMax"/>
          <c:max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3544733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</cdr:x>
      <cdr:y>0.0675</cdr:y>
    </cdr:from>
    <cdr:to>
      <cdr:x>0.7785</cdr:x>
      <cdr:y>0.3615</cdr:y>
    </cdr:to>
    <cdr:sp>
      <cdr:nvSpPr>
        <cdr:cNvPr id="1" name="Text Box 1"/>
        <cdr:cNvSpPr txBox="1">
          <a:spLocks noChangeArrowheads="1"/>
        </cdr:cNvSpPr>
      </cdr:nvSpPr>
      <cdr:spPr>
        <a:xfrm>
          <a:off x="1495425" y="276225"/>
          <a:ext cx="3333750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390XXX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30 in  RPM:   Various    TIP CLEARANCE:  .25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0.03075</cdr:x>
      <cdr:y>0.04</cdr:y>
    </cdr:from>
    <cdr:to>
      <cdr:x>0.228</cdr:x>
      <cdr:y>0.23725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161925"/>
          <a:ext cx="1228725" cy="809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0.49275</cdr:x>
      <cdr:y>0.49675</cdr:y>
    </cdr:from>
    <cdr:to>
      <cdr:x>0.5135</cdr:x>
      <cdr:y>0.548</cdr:y>
    </cdr:to>
    <cdr:sp>
      <cdr:nvSpPr>
        <cdr:cNvPr id="1" name="Text Box 1"/>
        <cdr:cNvSpPr txBox="1">
          <a:spLocks noChangeArrowheads="1"/>
        </cdr:cNvSpPr>
      </cdr:nvSpPr>
      <cdr:spPr>
        <a:xfrm>
          <a:off x="2962275" y="2181225"/>
          <a:ext cx="123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21</xdr:row>
      <xdr:rowOff>85725</xdr:rowOff>
    </xdr:from>
    <xdr:to>
      <xdr:col>6</xdr:col>
      <xdr:colOff>28575</xdr:colOff>
      <xdr:row>22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62325" y="3486150"/>
          <a:ext cx="323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1600</a:t>
          </a:r>
        </a:p>
      </xdr:txBody>
    </xdr:sp>
    <xdr:clientData/>
  </xdr:twoCellAnchor>
  <xdr:twoCellAnchor>
    <xdr:from>
      <xdr:col>1</xdr:col>
      <xdr:colOff>28575</xdr:colOff>
      <xdr:row>18</xdr:row>
      <xdr:rowOff>123825</xdr:rowOff>
    </xdr:from>
    <xdr:to>
      <xdr:col>1</xdr:col>
      <xdr:colOff>371475</xdr:colOff>
      <xdr:row>19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3038475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20000</a:t>
          </a:r>
        </a:p>
      </xdr:txBody>
    </xdr:sp>
    <xdr:clientData/>
  </xdr:twoCellAnchor>
  <xdr:twoCellAnchor>
    <xdr:from>
      <xdr:col>7</xdr:col>
      <xdr:colOff>85725</xdr:colOff>
      <xdr:row>18</xdr:row>
      <xdr:rowOff>28575</xdr:rowOff>
    </xdr:from>
    <xdr:to>
      <xdr:col>7</xdr:col>
      <xdr:colOff>419100</xdr:colOff>
      <xdr:row>19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352925" y="2943225"/>
          <a:ext cx="333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  <xdr:twoCellAnchor>
    <xdr:from>
      <xdr:col>1</xdr:col>
      <xdr:colOff>114300</xdr:colOff>
      <xdr:row>11</xdr:row>
      <xdr:rowOff>123825</xdr:rowOff>
    </xdr:from>
    <xdr:to>
      <xdr:col>1</xdr:col>
      <xdr:colOff>514350</xdr:colOff>
      <xdr:row>13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23900" y="190500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2800</a:t>
          </a:r>
        </a:p>
      </xdr:txBody>
    </xdr:sp>
    <xdr:clientData/>
  </xdr:twoCellAnchor>
  <xdr:twoCellAnchor>
    <xdr:from>
      <xdr:col>0</xdr:col>
      <xdr:colOff>581025</xdr:colOff>
      <xdr:row>41</xdr:row>
      <xdr:rowOff>123825</xdr:rowOff>
    </xdr:from>
    <xdr:to>
      <xdr:col>1</xdr:col>
      <xdr:colOff>352425</xdr:colOff>
      <xdr:row>42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81025" y="67627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1600</a:t>
          </a:r>
        </a:p>
      </xdr:txBody>
    </xdr:sp>
    <xdr:clientData/>
  </xdr:twoCellAnchor>
  <xdr:twoCellAnchor>
    <xdr:from>
      <xdr:col>1</xdr:col>
      <xdr:colOff>85725</xdr:colOff>
      <xdr:row>38</xdr:row>
      <xdr:rowOff>142875</xdr:rowOff>
    </xdr:from>
    <xdr:to>
      <xdr:col>1</xdr:col>
      <xdr:colOff>466725</xdr:colOff>
      <xdr:row>39</xdr:row>
      <xdr:rowOff>133350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95325" y="6296025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1</xdr:col>
      <xdr:colOff>66675</xdr:colOff>
      <xdr:row>35</xdr:row>
      <xdr:rowOff>28575</xdr:rowOff>
    </xdr:from>
    <xdr:to>
      <xdr:col>1</xdr:col>
      <xdr:colOff>428625</xdr:colOff>
      <xdr:row>36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76275" y="5695950"/>
          <a:ext cx="3619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24000</a:t>
          </a:r>
        </a:p>
      </xdr:txBody>
    </xdr:sp>
    <xdr:clientData/>
  </xdr:twoCellAnchor>
  <xdr:twoCellAnchor>
    <xdr:from>
      <xdr:col>1</xdr:col>
      <xdr:colOff>352425</xdr:colOff>
      <xdr:row>31</xdr:row>
      <xdr:rowOff>28575</xdr:rowOff>
    </xdr:from>
    <xdr:to>
      <xdr:col>2</xdr:col>
      <xdr:colOff>123825</xdr:colOff>
      <xdr:row>32</xdr:row>
      <xdr:rowOff>47625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62025" y="50482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50" zoomScaleSheetLayoutView="100" zoomScalePageLayoutView="0" workbookViewId="0" topLeftCell="A1">
      <selection activeCell="N20" sqref="N20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65"/>
  <sheetViews>
    <sheetView tabSelected="1" zoomScale="75" zoomScaleNormal="75" zoomScalePageLayoutView="0" workbookViewId="0" topLeftCell="A1">
      <selection activeCell="A5" sqref="A5:K23"/>
    </sheetView>
  </sheetViews>
  <sheetFormatPr defaultColWidth="9.140625" defaultRowHeight="12.75"/>
  <cols>
    <col min="1" max="1" width="18.57421875" style="0" customWidth="1"/>
    <col min="2" max="2" width="10.00390625" style="0" customWidth="1"/>
    <col min="3" max="3" width="11.421875" style="0" customWidth="1"/>
  </cols>
  <sheetData>
    <row r="5" spans="1:11" ht="13.5" thickBot="1">
      <c r="A5" s="9" t="s">
        <v>6</v>
      </c>
      <c r="B5" s="10">
        <v>38888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8189.2135208711425</v>
      </c>
      <c r="F6" s="5">
        <v>12839.758</v>
      </c>
      <c r="G6" s="5">
        <v>17521.285</v>
      </c>
      <c r="H6" s="5">
        <v>20018.655000000002</v>
      </c>
      <c r="I6" s="5">
        <v>20397.250977717147</v>
      </c>
      <c r="J6" s="5">
        <v>22783.307451158566</v>
      </c>
      <c r="K6" s="5">
        <v>26429.66246587807</v>
      </c>
    </row>
    <row r="7" spans="1:11" ht="12.75">
      <c r="A7" s="9" t="s">
        <v>8</v>
      </c>
      <c r="B7" s="10" t="s">
        <v>31</v>
      </c>
      <c r="C7" s="9" t="s">
        <v>35</v>
      </c>
      <c r="D7" s="12">
        <v>10.730720575339483</v>
      </c>
      <c r="E7" s="13">
        <v>7.755771555429659</v>
      </c>
      <c r="F7" s="13">
        <v>6.204</v>
      </c>
      <c r="G7" s="13">
        <v>4.704</v>
      </c>
      <c r="H7" s="13">
        <v>4.11</v>
      </c>
      <c r="I7" s="13">
        <v>3.230936547494304</v>
      </c>
      <c r="J7" s="13">
        <v>2.629608903144063</v>
      </c>
      <c r="K7" s="13">
        <v>1.378505233892007</v>
      </c>
    </row>
    <row r="8" spans="1:11" ht="12.75">
      <c r="A8" s="9" t="s">
        <v>9</v>
      </c>
      <c r="B8" s="11">
        <v>892</v>
      </c>
      <c r="C8" s="4" t="s">
        <v>3</v>
      </c>
      <c r="D8" s="6">
        <v>51.69225431207019</v>
      </c>
      <c r="E8" s="6">
        <v>40.00025916601815</v>
      </c>
      <c r="F8" s="6">
        <v>35.482744942483144</v>
      </c>
      <c r="G8" s="6">
        <v>35.11622372074574</v>
      </c>
      <c r="H8" s="6">
        <v>35.13367711225704</v>
      </c>
      <c r="I8" s="6">
        <v>31.919308459237996</v>
      </c>
      <c r="J8" s="6">
        <v>31.628622163558052</v>
      </c>
      <c r="K8" s="6">
        <v>35.7421318792931</v>
      </c>
    </row>
    <row r="9" spans="1:11" ht="12.75">
      <c r="A9" s="9" t="s">
        <v>10</v>
      </c>
      <c r="B9" s="11">
        <v>30.5</v>
      </c>
      <c r="C9" s="4" t="s">
        <v>4</v>
      </c>
      <c r="D9" s="7">
        <v>0</v>
      </c>
      <c r="E9" s="7">
        <v>0.25008345248732783</v>
      </c>
      <c r="F9" s="7">
        <v>0.35358348839349973</v>
      </c>
      <c r="G9" s="7">
        <v>0.3696630290896304</v>
      </c>
      <c r="H9" s="7">
        <v>0.3688363107132376</v>
      </c>
      <c r="I9" s="7">
        <v>0.3251824906700448</v>
      </c>
      <c r="J9" s="7">
        <v>0.29833775494785947</v>
      </c>
      <c r="K9" s="7">
        <v>0.16054624093366726</v>
      </c>
    </row>
    <row r="10" spans="1:11" ht="12.75">
      <c r="A10" s="9" t="s">
        <v>11</v>
      </c>
      <c r="B10" s="10" t="s">
        <v>32</v>
      </c>
      <c r="C10" s="4" t="s">
        <v>36</v>
      </c>
      <c r="D10" s="6">
        <v>10.730720575339483</v>
      </c>
      <c r="E10" s="6">
        <v>7.981115193268325</v>
      </c>
      <c r="F10" s="6">
        <v>6.757955129472097</v>
      </c>
      <c r="G10" s="6">
        <v>5.7355560232082725</v>
      </c>
      <c r="H10" s="6">
        <v>5.456575478347694</v>
      </c>
      <c r="I10" s="6">
        <v>4.628926953091457</v>
      </c>
      <c r="J10" s="6">
        <v>4.373801557378488</v>
      </c>
      <c r="K10" s="6">
        <v>3.725673068573135</v>
      </c>
    </row>
    <row r="11" spans="1:11" ht="12.75">
      <c r="A11" s="9" t="s">
        <v>12</v>
      </c>
      <c r="B11" s="1">
        <v>0.25</v>
      </c>
      <c r="C11" s="4" t="s">
        <v>37</v>
      </c>
      <c r="D11" s="7">
        <v>0</v>
      </c>
      <c r="E11" s="7">
        <v>0.25734961737421064</v>
      </c>
      <c r="F11" s="7">
        <v>0.3851549563322839</v>
      </c>
      <c r="G11" s="7">
        <v>0.45072768134618296</v>
      </c>
      <c r="H11" s="7">
        <v>0.48967960305646785</v>
      </c>
      <c r="I11" s="7">
        <v>0.46588534736262416</v>
      </c>
      <c r="J11" s="7">
        <v>0.4962221323694164</v>
      </c>
      <c r="K11" s="7">
        <v>0.4339068081870459</v>
      </c>
    </row>
    <row r="12" spans="1:11" ht="12.75">
      <c r="A12" s="9" t="s">
        <v>13</v>
      </c>
      <c r="B12" s="1" t="s">
        <v>38</v>
      </c>
      <c r="C12" s="4" t="s">
        <v>5</v>
      </c>
      <c r="D12" s="8">
        <v>122.0494078122033</v>
      </c>
      <c r="E12" s="8">
        <v>119.96055453212294</v>
      </c>
      <c r="F12" s="8">
        <v>119</v>
      </c>
      <c r="G12" s="8">
        <v>113</v>
      </c>
      <c r="H12" s="8">
        <v>111</v>
      </c>
      <c r="I12" s="8">
        <v>113.0098725730708</v>
      </c>
      <c r="J12" s="8">
        <v>113.99013191344291</v>
      </c>
      <c r="K12" s="8">
        <v>114.01974963673672</v>
      </c>
    </row>
    <row r="13" spans="1:11" ht="12.75">
      <c r="A13" s="9" t="s">
        <v>14</v>
      </c>
      <c r="B13" s="1" t="s">
        <v>33</v>
      </c>
      <c r="C13" s="4" t="s">
        <v>34</v>
      </c>
      <c r="D13">
        <v>-2.44</v>
      </c>
      <c r="E13">
        <v>-2.13</v>
      </c>
      <c r="F13">
        <v>-1.4</v>
      </c>
      <c r="G13">
        <v>-0.41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s="9" t="s">
        <v>39</v>
      </c>
      <c r="D14">
        <v>261</v>
      </c>
      <c r="E14">
        <v>201</v>
      </c>
      <c r="F14">
        <v>171</v>
      </c>
      <c r="G14">
        <v>150</v>
      </c>
      <c r="H14">
        <v>142</v>
      </c>
      <c r="I14">
        <v>118</v>
      </c>
      <c r="J14">
        <v>115</v>
      </c>
      <c r="K14">
        <v>123</v>
      </c>
    </row>
    <row r="15" spans="1:11" ht="12.75">
      <c r="A15" s="9" t="s">
        <v>16</v>
      </c>
      <c r="B15" s="1">
        <v>9</v>
      </c>
      <c r="C15" s="9"/>
      <c r="D15" s="5"/>
      <c r="E15" s="5"/>
      <c r="F15" s="5"/>
      <c r="G15" s="5"/>
      <c r="H15" s="5"/>
      <c r="I15" s="5"/>
      <c r="J15" s="5"/>
      <c r="K15" s="5"/>
    </row>
    <row r="16" spans="1:2" ht="12.75">
      <c r="A16" s="9" t="s">
        <v>17</v>
      </c>
      <c r="B16" s="1">
        <v>30</v>
      </c>
    </row>
    <row r="17" spans="1:2" ht="12.75">
      <c r="A17" s="9" t="s">
        <v>18</v>
      </c>
      <c r="B17" s="1" t="s">
        <v>30</v>
      </c>
    </row>
    <row r="18" spans="1:2" ht="12.75">
      <c r="A18" s="9" t="s">
        <v>19</v>
      </c>
      <c r="B18" s="1">
        <v>3.375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2200</v>
      </c>
    </row>
    <row r="21" spans="1:2" ht="12.75">
      <c r="A21" s="9" t="s">
        <v>22</v>
      </c>
      <c r="B21" s="1">
        <v>30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10422.635390199635</v>
      </c>
      <c r="F27" s="5">
        <f t="shared" si="0"/>
        <v>16341.510181818181</v>
      </c>
      <c r="G27" s="5">
        <f t="shared" si="0"/>
        <v>22299.817272727272</v>
      </c>
      <c r="H27" s="5">
        <f t="shared" si="0"/>
        <v>25478.288181818185</v>
      </c>
      <c r="I27" s="5">
        <f t="shared" si="0"/>
        <v>25960.137608003643</v>
      </c>
      <c r="J27" s="5">
        <f t="shared" si="0"/>
        <v>28996.936756019993</v>
      </c>
      <c r="K27" s="5">
        <f t="shared" si="0"/>
        <v>33637.75222929936</v>
      </c>
    </row>
    <row r="28" spans="1:11" ht="12.75">
      <c r="A28" s="9" t="s">
        <v>27</v>
      </c>
      <c r="B28" s="1">
        <v>30</v>
      </c>
      <c r="C28" s="4" t="s">
        <v>2</v>
      </c>
      <c r="D28" s="6">
        <f>D7*($B$28/$B$16)^2*($B$29/$B$20)^2</f>
        <v>17.38199365922759</v>
      </c>
      <c r="E28" s="6">
        <f aca="true" t="shared" si="1" ref="E28:K28">E7*($B$28/$B$16)^2*($B$29/$B$20)^2</f>
        <v>12.563067974084406</v>
      </c>
      <c r="F28" s="6">
        <f t="shared" si="1"/>
        <v>10.049454545454545</v>
      </c>
      <c r="G28" s="6">
        <f t="shared" si="1"/>
        <v>7.619702479338843</v>
      </c>
      <c r="H28" s="6">
        <f t="shared" si="1"/>
        <v>6.657520661157025</v>
      </c>
      <c r="I28" s="6">
        <f t="shared" si="1"/>
        <v>5.233583167842013</v>
      </c>
      <c r="J28" s="6">
        <f t="shared" si="1"/>
        <v>4.259531776993688</v>
      </c>
      <c r="K28" s="6">
        <f t="shared" si="1"/>
        <v>2.2329506268002755</v>
      </c>
    </row>
    <row r="29" spans="1:11" ht="12.75">
      <c r="A29" s="9" t="s">
        <v>29</v>
      </c>
      <c r="B29" s="1">
        <v>2800</v>
      </c>
      <c r="C29" s="4" t="s">
        <v>3</v>
      </c>
      <c r="D29" s="6">
        <f aca="true" t="shared" si="2" ref="D29:K29">D8*($B$28/$B$16)^5*($B$29/$B$20)^3</f>
        <v>106.56915539618376</v>
      </c>
      <c r="E29" s="6">
        <f t="shared" si="2"/>
        <v>82.46484684564521</v>
      </c>
      <c r="F29" s="6">
        <f t="shared" si="2"/>
        <v>73.15150422402235</v>
      </c>
      <c r="G29" s="6">
        <f t="shared" si="2"/>
        <v>72.39588120941119</v>
      </c>
      <c r="H29" s="6">
        <f t="shared" si="2"/>
        <v>72.431863257726</v>
      </c>
      <c r="I29" s="6">
        <f t="shared" si="2"/>
        <v>65.8050957266334</v>
      </c>
      <c r="J29" s="6">
        <f t="shared" si="2"/>
        <v>65.20581458813169</v>
      </c>
      <c r="K29" s="6">
        <f t="shared" si="2"/>
        <v>73.68625835971469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9678.161433756804</v>
      </c>
      <c r="F33" s="5">
        <f t="shared" si="3"/>
        <v>15174.259454545456</v>
      </c>
      <c r="G33" s="5">
        <f t="shared" si="3"/>
        <v>20706.973181818183</v>
      </c>
      <c r="H33" s="5">
        <f t="shared" si="3"/>
        <v>23658.410454545457</v>
      </c>
      <c r="I33" s="5">
        <f t="shared" si="3"/>
        <v>24105.842064574812</v>
      </c>
      <c r="J33" s="5">
        <f t="shared" si="3"/>
        <v>26925.72698773285</v>
      </c>
      <c r="K33" s="5">
        <f t="shared" si="3"/>
        <v>31235.05564149227</v>
      </c>
    </row>
    <row r="34" spans="1:11" ht="12.75">
      <c r="A34" s="9" t="s">
        <v>27</v>
      </c>
      <c r="B34" s="1">
        <v>30</v>
      </c>
      <c r="C34" s="4" t="s">
        <v>2</v>
      </c>
      <c r="D34" s="6">
        <f>D7*($B$34/$B$16)^2*($B$35/$B$20)^2</f>
        <v>14.987535349027874</v>
      </c>
      <c r="E34" s="6">
        <f aca="true" t="shared" si="4" ref="E34:K34">E7*($B$34/$B$16)^2*($B$35/$B$20)^2</f>
        <v>10.832441263368699</v>
      </c>
      <c r="F34" s="6">
        <f t="shared" si="4"/>
        <v>8.66509090909091</v>
      </c>
      <c r="G34" s="6">
        <f t="shared" si="4"/>
        <v>6.57004958677686</v>
      </c>
      <c r="H34" s="6">
        <f t="shared" si="4"/>
        <v>5.740413223140497</v>
      </c>
      <c r="I34" s="6">
        <f t="shared" si="4"/>
        <v>4.5126303845168385</v>
      </c>
      <c r="J34" s="6">
        <f t="shared" si="4"/>
        <v>3.672759542407824</v>
      </c>
      <c r="K34" s="6">
        <f t="shared" si="4"/>
        <v>1.9253502853532993</v>
      </c>
    </row>
    <row r="35" spans="1:11" ht="12.75">
      <c r="A35" s="9" t="s">
        <v>29</v>
      </c>
      <c r="B35" s="1">
        <v>2600</v>
      </c>
      <c r="C35" s="4" t="s">
        <v>3</v>
      </c>
      <c r="D35" s="6">
        <f aca="true" t="shared" si="5" ref="D35:K35">D8*($B$34/$B$16)^5*($B$35/$B$20)^3</f>
        <v>85.32523119730897</v>
      </c>
      <c r="E35" s="6">
        <f t="shared" si="5"/>
        <v>66.02597249266859</v>
      </c>
      <c r="F35" s="6">
        <f t="shared" si="5"/>
        <v>58.569189059831324</v>
      </c>
      <c r="G35" s="6">
        <f t="shared" si="5"/>
        <v>57.96419497706867</v>
      </c>
      <c r="H35" s="6">
        <f t="shared" si="5"/>
        <v>57.99300421910499</v>
      </c>
      <c r="I35" s="6">
        <f t="shared" si="5"/>
        <v>52.68724318929068</v>
      </c>
      <c r="J35" s="6">
        <f t="shared" si="5"/>
        <v>52.20742516403987</v>
      </c>
      <c r="K35" s="6">
        <f t="shared" si="5"/>
        <v>58.99734315462581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8933.687477313973</v>
      </c>
      <c r="F39" s="5">
        <f t="shared" si="6"/>
        <v>14007.008727272727</v>
      </c>
      <c r="G39" s="5">
        <f t="shared" si="6"/>
        <v>19114.12909090909</v>
      </c>
      <c r="H39" s="5">
        <f t="shared" si="6"/>
        <v>21838.53272727273</v>
      </c>
      <c r="I39" s="5">
        <f t="shared" si="6"/>
        <v>22251.546521145978</v>
      </c>
      <c r="J39" s="5">
        <f t="shared" si="6"/>
        <v>24854.517219445705</v>
      </c>
      <c r="K39" s="5">
        <f t="shared" si="6"/>
        <v>28832.359053685166</v>
      </c>
    </row>
    <row r="40" spans="1:11" ht="12.75">
      <c r="A40" s="9" t="s">
        <v>27</v>
      </c>
      <c r="B40" s="1">
        <v>30</v>
      </c>
      <c r="C40" s="4" t="s">
        <v>2</v>
      </c>
      <c r="D40" s="6">
        <f>D7*($B$40/$B$16)^2*($B$41/$B$20)^2</f>
        <v>12.770444321065167</v>
      </c>
      <c r="E40" s="6">
        <f aca="true" t="shared" si="7" ref="E40:K40">E7*($B$40/$B$16)^2*($B$41/$B$20)^2</f>
        <v>9.230009123817114</v>
      </c>
      <c r="F40" s="6">
        <f t="shared" si="7"/>
        <v>7.383272727272725</v>
      </c>
      <c r="G40" s="6">
        <f t="shared" si="7"/>
        <v>5.598148760330577</v>
      </c>
      <c r="H40" s="6">
        <f t="shared" si="7"/>
        <v>4.891239669421487</v>
      </c>
      <c r="I40" s="6">
        <f t="shared" si="7"/>
        <v>3.8450815110676007</v>
      </c>
      <c r="J40" s="6">
        <f t="shared" si="7"/>
        <v>3.1294519177912807</v>
      </c>
      <c r="K40" s="6">
        <f t="shared" si="7"/>
        <v>1.6405351543838758</v>
      </c>
    </row>
    <row r="41" spans="1:11" ht="12.75">
      <c r="A41" s="9" t="s">
        <v>29</v>
      </c>
      <c r="B41" s="1">
        <v>2400</v>
      </c>
      <c r="C41" s="4" t="s">
        <v>3</v>
      </c>
      <c r="D41" s="6">
        <f aca="true" t="shared" si="8" ref="D41:K41">D8*($B$40/$B$16)^5*($B$41/$B$20)^3</f>
        <v>67.11060514745098</v>
      </c>
      <c r="E41" s="6">
        <f t="shared" si="8"/>
        <v>51.93121550629552</v>
      </c>
      <c r="F41" s="6">
        <f t="shared" si="8"/>
        <v>46.0662533888887</v>
      </c>
      <c r="G41" s="6">
        <f t="shared" si="8"/>
        <v>45.59040915811316</v>
      </c>
      <c r="H41" s="6">
        <f t="shared" si="8"/>
        <v>45.61306840719771</v>
      </c>
      <c r="I41" s="6">
        <f t="shared" si="8"/>
        <v>41.439943664585456</v>
      </c>
      <c r="J41" s="6">
        <f t="shared" si="8"/>
        <v>41.06255379310917</v>
      </c>
      <c r="K41" s="6">
        <f t="shared" si="8"/>
        <v>46.403008179878626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8189.2135208711425</v>
      </c>
      <c r="F45" s="5">
        <f t="shared" si="9"/>
        <v>12839.758</v>
      </c>
      <c r="G45" s="5">
        <f t="shared" si="9"/>
        <v>17521.285</v>
      </c>
      <c r="H45" s="5">
        <f t="shared" si="9"/>
        <v>20018.655000000002</v>
      </c>
      <c r="I45" s="5">
        <f t="shared" si="9"/>
        <v>20397.250977717147</v>
      </c>
      <c r="J45" s="5">
        <f t="shared" si="9"/>
        <v>22783.307451158566</v>
      </c>
      <c r="K45" s="5">
        <f t="shared" si="9"/>
        <v>26429.66246587807</v>
      </c>
    </row>
    <row r="46" spans="1:11" ht="12.75">
      <c r="A46" s="9" t="s">
        <v>27</v>
      </c>
      <c r="B46" s="1">
        <v>30</v>
      </c>
      <c r="C46" s="4" t="s">
        <v>2</v>
      </c>
      <c r="D46" s="6">
        <f>D7*($B$46/$B$16)^2*($B$47/$B$20)^2</f>
        <v>10.730720575339483</v>
      </c>
      <c r="E46" s="6">
        <f aca="true" t="shared" si="10" ref="E46:K46">E7*($B$46/$B$16)^2*($B$47/$B$20)^2</f>
        <v>7.755771555429659</v>
      </c>
      <c r="F46" s="6">
        <f t="shared" si="10"/>
        <v>6.204</v>
      </c>
      <c r="G46" s="6">
        <f t="shared" si="10"/>
        <v>4.704</v>
      </c>
      <c r="H46" s="6">
        <f t="shared" si="10"/>
        <v>4.11</v>
      </c>
      <c r="I46" s="6">
        <f t="shared" si="10"/>
        <v>3.230936547494304</v>
      </c>
      <c r="J46" s="6">
        <f t="shared" si="10"/>
        <v>2.629608903144063</v>
      </c>
      <c r="K46" s="6">
        <f t="shared" si="10"/>
        <v>1.378505233892007</v>
      </c>
    </row>
    <row r="47" spans="1:11" ht="12.75">
      <c r="A47" s="9" t="s">
        <v>29</v>
      </c>
      <c r="B47" s="1">
        <v>2200</v>
      </c>
      <c r="C47" s="4" t="s">
        <v>3</v>
      </c>
      <c r="D47" s="6">
        <f aca="true" t="shared" si="11" ref="D47:K47">D8*($B$46/$B$16)^5*($B$47/$B$20)^3</f>
        <v>51.69225431207019</v>
      </c>
      <c r="E47" s="6">
        <f t="shared" si="11"/>
        <v>40.00025916601815</v>
      </c>
      <c r="F47" s="6">
        <f t="shared" si="11"/>
        <v>35.482744942483144</v>
      </c>
      <c r="G47" s="6">
        <f t="shared" si="11"/>
        <v>35.11622372074574</v>
      </c>
      <c r="H47" s="6">
        <f t="shared" si="11"/>
        <v>35.13367711225704</v>
      </c>
      <c r="I47" s="6">
        <f t="shared" si="11"/>
        <v>31.919308459237996</v>
      </c>
      <c r="J47" s="6">
        <f t="shared" si="11"/>
        <v>31.628622163558052</v>
      </c>
      <c r="K47" s="6">
        <f t="shared" si="11"/>
        <v>35.7421318792931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7444.7395644283115</v>
      </c>
      <c r="F51" s="5">
        <f t="shared" si="12"/>
        <v>11672.507272727273</v>
      </c>
      <c r="G51" s="5">
        <f t="shared" si="12"/>
        <v>15928.440909090908</v>
      </c>
      <c r="H51" s="5">
        <f t="shared" si="12"/>
        <v>18198.777272727275</v>
      </c>
      <c r="I51" s="5">
        <f t="shared" si="12"/>
        <v>18542.955434288317</v>
      </c>
      <c r="J51" s="5">
        <f t="shared" si="12"/>
        <v>20712.097682871423</v>
      </c>
      <c r="K51" s="5">
        <f t="shared" si="12"/>
        <v>24026.965878070972</v>
      </c>
    </row>
    <row r="52" spans="1:11" ht="12.75">
      <c r="A52" s="9" t="s">
        <v>27</v>
      </c>
      <c r="B52" s="1">
        <v>30</v>
      </c>
      <c r="C52" s="4" t="s">
        <v>2</v>
      </c>
      <c r="D52" s="6">
        <f>D7*($B$52/$B$16)^2*($B$53/$B$20)^2</f>
        <v>8.868364111850811</v>
      </c>
      <c r="E52" s="6">
        <f aca="true" t="shared" si="13" ref="E52:K52">E7*($B$52/$B$16)^2*($B$53/$B$20)^2</f>
        <v>6.409728558206329</v>
      </c>
      <c r="F52" s="6">
        <f t="shared" si="13"/>
        <v>5.127272727272726</v>
      </c>
      <c r="G52" s="6">
        <f t="shared" si="13"/>
        <v>3.8876033057851234</v>
      </c>
      <c r="H52" s="6">
        <f t="shared" si="13"/>
        <v>3.396694214876033</v>
      </c>
      <c r="I52" s="6">
        <f t="shared" si="13"/>
        <v>2.670195493796945</v>
      </c>
      <c r="J52" s="6">
        <f t="shared" si="13"/>
        <v>2.1732304984661672</v>
      </c>
      <c r="K52" s="6">
        <f t="shared" si="13"/>
        <v>1.1392605238776916</v>
      </c>
    </row>
    <row r="53" spans="1:11" ht="12.75">
      <c r="A53" s="9" t="s">
        <v>29</v>
      </c>
      <c r="B53" s="1">
        <v>2000</v>
      </c>
      <c r="C53" s="4" t="s">
        <v>3</v>
      </c>
      <c r="D53" s="6">
        <f aca="true" t="shared" si="14" ref="D53:K53">D8*($B$52/$B$16)^5*($B$53/$B$20)^3</f>
        <v>38.837155756626736</v>
      </c>
      <c r="E53" s="6">
        <f t="shared" si="14"/>
        <v>30.05278675132843</v>
      </c>
      <c r="F53" s="6">
        <f t="shared" si="14"/>
        <v>26.658711451903184</v>
      </c>
      <c r="G53" s="6">
        <f t="shared" si="14"/>
        <v>26.38333863316734</v>
      </c>
      <c r="H53" s="6">
        <f t="shared" si="14"/>
        <v>26.396451624535715</v>
      </c>
      <c r="I53" s="6">
        <f t="shared" si="14"/>
        <v>23.98144887996844</v>
      </c>
      <c r="J53" s="6">
        <f t="shared" si="14"/>
        <v>23.763051963604845</v>
      </c>
      <c r="K53" s="6">
        <f t="shared" si="14"/>
        <v>26.853592696689024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6700.2656079854805</v>
      </c>
      <c r="F57" s="5">
        <f t="shared" si="15"/>
        <v>10505.256545454546</v>
      </c>
      <c r="G57" s="5">
        <f t="shared" si="15"/>
        <v>14335.596818181819</v>
      </c>
      <c r="H57" s="5">
        <f t="shared" si="15"/>
        <v>16378.89954545455</v>
      </c>
      <c r="I57" s="5">
        <f t="shared" si="15"/>
        <v>16688.659890859486</v>
      </c>
      <c r="J57" s="5">
        <f t="shared" si="15"/>
        <v>18640.88791458428</v>
      </c>
      <c r="K57" s="5">
        <f t="shared" si="15"/>
        <v>21624.269290263877</v>
      </c>
    </row>
    <row r="58" spans="1:11" ht="12.75">
      <c r="A58" s="9" t="s">
        <v>27</v>
      </c>
      <c r="B58" s="1">
        <v>30</v>
      </c>
      <c r="C58" s="4" t="s">
        <v>2</v>
      </c>
      <c r="D58" s="6">
        <f>D7*($B$58/$B$16)^2*($B$59/$B$20)^2</f>
        <v>7.183374930599159</v>
      </c>
      <c r="E58" s="6">
        <f aca="true" t="shared" si="16" ref="E58:K58">E7*($B$58/$B$16)^2*($B$59/$B$20)^2</f>
        <v>5.191880132147128</v>
      </c>
      <c r="F58" s="6">
        <f t="shared" si="16"/>
        <v>4.15309090909091</v>
      </c>
      <c r="G58" s="6">
        <f t="shared" si="16"/>
        <v>3.148958677685951</v>
      </c>
      <c r="H58" s="6">
        <f t="shared" si="16"/>
        <v>2.7513223140495873</v>
      </c>
      <c r="I58" s="6">
        <f t="shared" si="16"/>
        <v>2.1628583499755263</v>
      </c>
      <c r="J58" s="6">
        <f t="shared" si="16"/>
        <v>1.760316703757596</v>
      </c>
      <c r="K58" s="6">
        <f t="shared" si="16"/>
        <v>0.9228010243409305</v>
      </c>
    </row>
    <row r="59" spans="1:11" ht="12.75">
      <c r="A59" s="9" t="s">
        <v>29</v>
      </c>
      <c r="B59" s="1">
        <v>1800</v>
      </c>
      <c r="C59" s="4" t="s">
        <v>3</v>
      </c>
      <c r="D59" s="6">
        <f aca="true" t="shared" si="17" ref="D59:K59">D8*($B$58/$B$16)^5*($B$59/$B$20)^3</f>
        <v>28.3122865465809</v>
      </c>
      <c r="E59" s="6">
        <f t="shared" si="17"/>
        <v>21.908481541718434</v>
      </c>
      <c r="F59" s="6">
        <f t="shared" si="17"/>
        <v>19.43420064843743</v>
      </c>
      <c r="G59" s="6">
        <f t="shared" si="17"/>
        <v>19.233453863578998</v>
      </c>
      <c r="H59" s="6">
        <f t="shared" si="17"/>
        <v>19.24301323428654</v>
      </c>
      <c r="I59" s="6">
        <f t="shared" si="17"/>
        <v>17.482476233496996</v>
      </c>
      <c r="J59" s="6">
        <f t="shared" si="17"/>
        <v>17.32326488146794</v>
      </c>
      <c r="K59" s="6">
        <f t="shared" si="17"/>
        <v>19.576269075886305</v>
      </c>
    </row>
    <row r="62" spans="1:11" ht="13.5" thickBot="1">
      <c r="A62" s="9" t="s">
        <v>28</v>
      </c>
      <c r="B62" s="1"/>
      <c r="C62" s="2" t="s">
        <v>0</v>
      </c>
      <c r="D62" s="3">
        <v>1</v>
      </c>
      <c r="E62" s="3">
        <v>2</v>
      </c>
      <c r="F62" s="3">
        <v>3</v>
      </c>
      <c r="G62" s="3">
        <v>4</v>
      </c>
      <c r="H62" s="3">
        <v>5</v>
      </c>
      <c r="I62" s="3">
        <v>6</v>
      </c>
      <c r="J62" s="3">
        <v>7</v>
      </c>
      <c r="K62" s="3">
        <v>8</v>
      </c>
    </row>
    <row r="63" spans="1:11" ht="12.75">
      <c r="A63" s="9"/>
      <c r="B63" s="1"/>
      <c r="C63" s="4" t="s">
        <v>1</v>
      </c>
      <c r="D63" s="5">
        <f>D6*($B$64/$B$16)^3*($B$65/$B$20)</f>
        <v>0</v>
      </c>
      <c r="E63" s="5">
        <f aca="true" t="shared" si="18" ref="E63:K63">E6*($B$64/$B$16)^3*($B$65/$B$20)</f>
        <v>5955.79165154265</v>
      </c>
      <c r="F63" s="5">
        <f t="shared" si="18"/>
        <v>9338.005818181819</v>
      </c>
      <c r="G63" s="5">
        <f t="shared" si="18"/>
        <v>12742.752727272727</v>
      </c>
      <c r="H63" s="5">
        <f t="shared" si="18"/>
        <v>14559.02181818182</v>
      </c>
      <c r="I63" s="5">
        <f t="shared" si="18"/>
        <v>14834.364347430654</v>
      </c>
      <c r="J63" s="5">
        <f t="shared" si="18"/>
        <v>16569.678146297138</v>
      </c>
      <c r="K63" s="5">
        <f t="shared" si="18"/>
        <v>19221.57270245678</v>
      </c>
    </row>
    <row r="64" spans="1:11" ht="12.75">
      <c r="A64" s="9" t="s">
        <v>27</v>
      </c>
      <c r="B64" s="1">
        <v>30</v>
      </c>
      <c r="C64" s="4" t="s">
        <v>2</v>
      </c>
      <c r="D64" s="6">
        <f>D7*($B$64/$B$16)^2*($B$65/$B$20)^2</f>
        <v>5.67575303158452</v>
      </c>
      <c r="E64" s="6">
        <f aca="true" t="shared" si="19" ref="E64:K64">E7*($B$64/$B$16)^2*($B$65/$B$20)^2</f>
        <v>4.1022262772520515</v>
      </c>
      <c r="F64" s="6">
        <f t="shared" si="19"/>
        <v>3.2814545454545456</v>
      </c>
      <c r="G64" s="6">
        <f t="shared" si="19"/>
        <v>2.4880661157024795</v>
      </c>
      <c r="H64" s="6">
        <f t="shared" si="19"/>
        <v>2.1738842975206616</v>
      </c>
      <c r="I64" s="6">
        <f t="shared" si="19"/>
        <v>1.7089251160300452</v>
      </c>
      <c r="J64" s="6">
        <f t="shared" si="19"/>
        <v>1.3908675190183473</v>
      </c>
      <c r="K64" s="6">
        <f t="shared" si="19"/>
        <v>0.7291267352817227</v>
      </c>
    </row>
    <row r="65" spans="1:11" ht="12.75">
      <c r="A65" s="9" t="s">
        <v>29</v>
      </c>
      <c r="B65" s="1">
        <v>1600</v>
      </c>
      <c r="C65" s="4" t="s">
        <v>3</v>
      </c>
      <c r="D65" s="6">
        <f>D8*($B$64/$B$16)^5*($B$65/$B$20)^3</f>
        <v>19.88462374739289</v>
      </c>
      <c r="E65" s="6">
        <f aca="true" t="shared" si="20" ref="E65:K65">E8*($B$64/$B$16)^5*($B$65/$B$20)^3</f>
        <v>15.387026816680159</v>
      </c>
      <c r="F65" s="6">
        <f t="shared" si="20"/>
        <v>13.649260263374433</v>
      </c>
      <c r="G65" s="6">
        <f t="shared" si="20"/>
        <v>13.508269380181682</v>
      </c>
      <c r="H65" s="6">
        <f t="shared" si="20"/>
        <v>13.514983231762288</v>
      </c>
      <c r="I65" s="6">
        <f t="shared" si="20"/>
        <v>12.278501826543843</v>
      </c>
      <c r="J65" s="6">
        <f t="shared" si="20"/>
        <v>12.166682605365683</v>
      </c>
      <c r="K65" s="6">
        <f t="shared" si="20"/>
        <v>13.749039460704784</v>
      </c>
    </row>
  </sheetData>
  <sheetProtection/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2000-06-13T15:53:57Z</cp:lastPrinted>
  <dcterms:created xsi:type="dcterms:W3CDTF">1998-01-06T13:15:37Z</dcterms:created>
  <dcterms:modified xsi:type="dcterms:W3CDTF">2013-05-29T20:10:48Z</dcterms:modified>
  <cp:category/>
  <cp:version/>
  <cp:contentType/>
  <cp:contentStatus/>
</cp:coreProperties>
</file>