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42" sheetId="1" r:id="rId1"/>
    <sheet name="datasheet" sheetId="2" r:id="rId2"/>
  </sheets>
  <definedNames>
    <definedName name="_xlnm.Print_Area" localSheetId="0">'42'!$A$1:$J$55</definedName>
    <definedName name="_xlnm.Print_Area" localSheetId="1">'datasheet'!$A$1:$L$67</definedName>
  </definedNames>
  <calcPr fullCalcOnLoad="1"/>
</workbook>
</file>

<file path=xl/sharedStrings.xml><?xml version="1.0" encoding="utf-8"?>
<sst xmlns="http://schemas.openxmlformats.org/spreadsheetml/2006/main" count="79" uniqueCount="41">
  <si>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</si>
  <si>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</si>
  <si>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</si>
  <si>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</si>
  <si>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</si>
  <si>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</si>
  <si>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</si>
  <si>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</si>
  <si>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</si>
  <si>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</si>
  <si>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</si>
  <si>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</si>
  <si>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</si>
  <si>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</si>
  <si>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</si>
  <si>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</si>
  <si>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</si>
  <si>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</si>
  <si>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</si>
  <si>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</si>
  <si>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</si>
  <si>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</si>
  <si>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</si>
  <si>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</si>
  <si>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</si>
  <si>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</si>
  <si>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</si>
  <si>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</si>
  <si>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</si>
  <si>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</si>
  <si>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</si>
  <si>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</si>
  <si>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Static Pcor</t>
  </si>
  <si>
    <t>Total P</t>
  </si>
  <si>
    <t>Total Eff</t>
  </si>
  <si>
    <t>Thrust</t>
  </si>
  <si>
    <t>Sound Power</t>
  </si>
  <si>
    <t>FP</t>
  </si>
  <si>
    <t>36807200-42</t>
  </si>
  <si>
    <t>CCW</t>
  </si>
  <si>
    <t>Torque no thrust Labow 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</si>
</sst>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398"/>
          <c:w val="0.9165"/>
          <c:h val="0.602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8037.089062919507</c:v>
                </c:pt>
                <c:pt idx="2">
                  <c:v>16076.865848236319</c:v>
                </c:pt>
                <c:pt idx="3">
                  <c:v>22742.95170303727</c:v>
                </c:pt>
                <c:pt idx="4">
                  <c:v>26829.702619372998</c:v>
                </c:pt>
                <c:pt idx="5">
                  <c:v>30191.761258853283</c:v>
                </c:pt>
                <c:pt idx="6">
                  <c:v>32593.76867837185</c:v>
                </c:pt>
                <c:pt idx="7">
                  <c:v>43225.15290892378</c:v>
                </c:pt>
              </c:numCache>
            </c:numRef>
          </c:xVal>
          <c:yVal>
            <c:numRef>
              <c:f>datasheet!$D$29:$K$29</c:f>
              <c:numCache>
                <c:ptCount val="8"/>
                <c:pt idx="0">
                  <c:v>77.3085728516846</c:v>
                </c:pt>
                <c:pt idx="1">
                  <c:v>65.00666922842203</c:v>
                </c:pt>
                <c:pt idx="2">
                  <c:v>57.65561487240959</c:v>
                </c:pt>
                <c:pt idx="3">
                  <c:v>48.0162747735601</c:v>
                </c:pt>
                <c:pt idx="4">
                  <c:v>45.872392196798906</c:v>
                </c:pt>
                <c:pt idx="5">
                  <c:v>45.29555507803414</c:v>
                </c:pt>
                <c:pt idx="6">
                  <c:v>44.958094454328574</c:v>
                </c:pt>
                <c:pt idx="7">
                  <c:v>46.58061231958749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7501.28312539154</c:v>
                </c:pt>
                <c:pt idx="2">
                  <c:v>15005.074791687231</c:v>
                </c:pt>
                <c:pt idx="3">
                  <c:v>21226.754922834785</c:v>
                </c:pt>
                <c:pt idx="4">
                  <c:v>25041.055778081467</c:v>
                </c:pt>
                <c:pt idx="5">
                  <c:v>28178.977174929732</c:v>
                </c:pt>
                <c:pt idx="6">
                  <c:v>30420.850766480395</c:v>
                </c:pt>
                <c:pt idx="7">
                  <c:v>40343.47604832886</c:v>
                </c:pt>
              </c:numCache>
            </c:numRef>
          </c:xVal>
          <c:yVal>
            <c:numRef>
              <c:f>datasheet!$D$35:$K$35</c:f>
              <c:numCache>
                <c:ptCount val="8"/>
                <c:pt idx="0">
                  <c:v>62.854733008895586</c:v>
                </c:pt>
                <c:pt idx="1">
                  <c:v>52.85282973712299</c:v>
                </c:pt>
                <c:pt idx="2">
                  <c:v>46.87615028441243</c:v>
                </c:pt>
                <c:pt idx="3">
                  <c:v>39.03900977145154</c:v>
                </c:pt>
                <c:pt idx="4">
                  <c:v>37.29595383348629</c:v>
                </c:pt>
                <c:pt idx="5">
                  <c:v>36.826963891592804</c:v>
                </c:pt>
                <c:pt idx="6">
                  <c:v>36.552595905978556</c:v>
                </c:pt>
                <c:pt idx="7">
                  <c:v>37.871763023688324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6965.477187863573</c:v>
                </c:pt>
                <c:pt idx="2">
                  <c:v>13933.283735138144</c:v>
                </c:pt>
                <c:pt idx="3">
                  <c:v>19710.5581426323</c:v>
                </c:pt>
                <c:pt idx="4">
                  <c:v>23252.408936789936</c:v>
                </c:pt>
                <c:pt idx="5">
                  <c:v>26166.193091006182</c:v>
                </c:pt>
                <c:pt idx="6">
                  <c:v>28247.93285458894</c:v>
                </c:pt>
                <c:pt idx="7">
                  <c:v>37461.799187733945</c:v>
                </c:pt>
              </c:numCache>
            </c:numRef>
          </c:xVal>
          <c:yVal>
            <c:numRef>
              <c:f>datasheet!$D$41:$K$41</c:f>
              <c:numCache>
                <c:ptCount val="8"/>
                <c:pt idx="0">
                  <c:v>50.3250176459707</c:v>
                </c:pt>
                <c:pt idx="1">
                  <c:v>42.31693401328688</c:v>
                </c:pt>
                <c:pt idx="2">
                  <c:v>37.531669888795236</c:v>
                </c:pt>
                <c:pt idx="3">
                  <c:v>31.256816497040464</c:v>
                </c:pt>
                <c:pt idx="4">
                  <c:v>29.861228342627324</c:v>
                </c:pt>
                <c:pt idx="5">
                  <c:v>29.485728742649197</c:v>
                </c:pt>
                <c:pt idx="6">
                  <c:v>29.26605437515849</c:v>
                </c:pt>
                <c:pt idx="7">
                  <c:v>30.322253412187774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6429.671250335606</c:v>
                </c:pt>
                <c:pt idx="2">
                  <c:v>12861.492678589055</c:v>
                </c:pt>
                <c:pt idx="3">
                  <c:v>18194.361362429816</c:v>
                </c:pt>
                <c:pt idx="4">
                  <c:v>21463.762095498398</c:v>
                </c:pt>
                <c:pt idx="5">
                  <c:v>24153.409007082628</c:v>
                </c:pt>
                <c:pt idx="6">
                  <c:v>26075.01494269748</c:v>
                </c:pt>
                <c:pt idx="7">
                  <c:v>34580.122327139026</c:v>
                </c:pt>
              </c:numCache>
            </c:numRef>
          </c:xVal>
          <c:yVal>
            <c:numRef>
              <c:f>datasheet!$D$47:$K$47</c:f>
              <c:numCache>
                <c:ptCount val="8"/>
                <c:pt idx="0">
                  <c:v>39.581989300062524</c:v>
                </c:pt>
                <c:pt idx="1">
                  <c:v>33.28341464495208</c:v>
                </c:pt>
                <c:pt idx="2">
                  <c:v>29.519674814673717</c:v>
                </c:pt>
                <c:pt idx="3">
                  <c:v>24.584332684062776</c:v>
                </c:pt>
                <c:pt idx="4">
                  <c:v>23.48666480476104</c:v>
                </c:pt>
                <c:pt idx="5">
                  <c:v>23.191324199953485</c:v>
                </c:pt>
                <c:pt idx="6">
                  <c:v>23.018544360616232</c:v>
                </c:pt>
                <c:pt idx="7">
                  <c:v>23.849273507628798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5893.8653128076385</c:v>
                </c:pt>
                <c:pt idx="2">
                  <c:v>11789.701622039967</c:v>
                </c:pt>
                <c:pt idx="3">
                  <c:v>16678.16458222733</c:v>
                </c:pt>
                <c:pt idx="4">
                  <c:v>19675.115254206867</c:v>
                </c:pt>
                <c:pt idx="5">
                  <c:v>22140.624923159074</c:v>
                </c:pt>
                <c:pt idx="6">
                  <c:v>23902.097030806024</c:v>
                </c:pt>
                <c:pt idx="7">
                  <c:v>31698.445466544104</c:v>
                </c:pt>
              </c:numCache>
            </c:numRef>
          </c:xVal>
          <c:yVal>
            <c:numRef>
              <c:f>datasheet!$D$53:$K$53</c:f>
              <c:numCache>
                <c:ptCount val="8"/>
                <c:pt idx="0">
                  <c:v>30.488210508323622</c:v>
                </c:pt>
                <c:pt idx="1">
                  <c:v>25.636704220156957</c:v>
                </c:pt>
                <c:pt idx="2">
                  <c:v>22.73766619116361</c:v>
                </c:pt>
                <c:pt idx="3">
                  <c:v>18.93619606625437</c:v>
                </c:pt>
                <c:pt idx="4">
                  <c:v>18.090712300426475</c:v>
                </c:pt>
                <c:pt idx="5">
                  <c:v>17.86322483225584</c:v>
                </c:pt>
                <c:pt idx="6">
                  <c:v>17.730140361099654</c:v>
                </c:pt>
                <c:pt idx="7">
                  <c:v>18.370013332554358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5358.059375279671</c:v>
                </c:pt>
                <c:pt idx="2">
                  <c:v>10717.91056549088</c:v>
                </c:pt>
                <c:pt idx="3">
                  <c:v>15161.967802024847</c:v>
                </c:pt>
                <c:pt idx="4">
                  <c:v>17886.468412915336</c:v>
                </c:pt>
                <c:pt idx="5">
                  <c:v>20127.840839235523</c:v>
                </c:pt>
                <c:pt idx="6">
                  <c:v>21729.17911891457</c:v>
                </c:pt>
                <c:pt idx="7">
                  <c:v>28816.76860594919</c:v>
                </c:pt>
              </c:numCache>
            </c:numRef>
          </c:xVal>
          <c:yVal>
            <c:numRef>
              <c:f>datasheet!$D$59:$K$59</c:f>
              <c:numCache>
                <c:ptCount val="8"/>
                <c:pt idx="0">
                  <c:v>22.906243807906556</c:v>
                </c:pt>
                <c:pt idx="1">
                  <c:v>19.261235326939865</c:v>
                </c:pt>
                <c:pt idx="2">
                  <c:v>17.083145147380627</c:v>
                </c:pt>
                <c:pt idx="3">
                  <c:v>14.227044377351145</c:v>
                </c:pt>
                <c:pt idx="4">
                  <c:v>13.591819910162641</c:v>
                </c:pt>
                <c:pt idx="5">
                  <c:v>13.420905208306417</c:v>
                </c:pt>
                <c:pt idx="6">
                  <c:v>13.320916875356618</c:v>
                </c:pt>
                <c:pt idx="7">
                  <c:v>13.801662909507408</c:v>
                </c:pt>
              </c:numCache>
            </c:numRef>
          </c:yVal>
          <c:smooth val="0"/>
        </c:ser>
        <c:axId val="18050294"/>
        <c:axId val="28234919"/>
      </c:scatterChart>
      <c:valAx>
        <c:axId val="180502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234919"/>
        <c:crosses val="autoZero"/>
        <c:crossBetween val="midCat"/>
        <c:dispUnits/>
      </c:valAx>
      <c:valAx>
        <c:axId val="28234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8050294"/>
        <c:crosses val="autoZero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15"/>
          <c:w val="0.9355"/>
          <c:h val="0.7512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8037.089062919507</c:v>
                </c:pt>
                <c:pt idx="2">
                  <c:v>16076.865848236319</c:v>
                </c:pt>
                <c:pt idx="3">
                  <c:v>22742.95170303727</c:v>
                </c:pt>
                <c:pt idx="4">
                  <c:v>26829.702619372998</c:v>
                </c:pt>
                <c:pt idx="5">
                  <c:v>30191.761258853283</c:v>
                </c:pt>
                <c:pt idx="6">
                  <c:v>32593.76867837185</c:v>
                </c:pt>
                <c:pt idx="7">
                  <c:v>43225.15290892378</c:v>
                </c:pt>
              </c:numCache>
            </c:numRef>
          </c:xVal>
          <c:yVal>
            <c:numRef>
              <c:f>datasheet!$D$28:$K$28</c:f>
              <c:numCache>
                <c:ptCount val="8"/>
                <c:pt idx="0">
                  <c:v>10.090542402370012</c:v>
                </c:pt>
                <c:pt idx="1">
                  <c:v>8.406107782459056</c:v>
                </c:pt>
                <c:pt idx="2">
                  <c:v>7.267020082888832</c:v>
                </c:pt>
                <c:pt idx="3">
                  <c:v>5.541583436224089</c:v>
                </c:pt>
                <c:pt idx="4">
                  <c:v>5.020061953352769</c:v>
                </c:pt>
                <c:pt idx="5">
                  <c:v>4.481758027678273</c:v>
                </c:pt>
                <c:pt idx="6">
                  <c:v>4.021343971261974</c:v>
                </c:pt>
                <c:pt idx="7">
                  <c:v>2.883391909007497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7501.28312539154</c:v>
                </c:pt>
                <c:pt idx="2">
                  <c:v>15005.074791687231</c:v>
                </c:pt>
                <c:pt idx="3">
                  <c:v>21226.754922834785</c:v>
                </c:pt>
                <c:pt idx="4">
                  <c:v>25041.055778081467</c:v>
                </c:pt>
                <c:pt idx="5">
                  <c:v>28178.977174929732</c:v>
                </c:pt>
                <c:pt idx="6">
                  <c:v>30420.850766480395</c:v>
                </c:pt>
                <c:pt idx="7">
                  <c:v>40343.47604832886</c:v>
                </c:pt>
              </c:numCache>
            </c:numRef>
          </c:xVal>
          <c:yVal>
            <c:numRef>
              <c:f>datasheet!$D$34:$K$34</c:f>
              <c:numCache>
                <c:ptCount val="8"/>
                <c:pt idx="0">
                  <c:v>8.789983603842323</c:v>
                </c:pt>
                <c:pt idx="1">
                  <c:v>7.3226538904976675</c:v>
                </c:pt>
                <c:pt idx="2">
                  <c:v>6.33038193887205</c:v>
                </c:pt>
                <c:pt idx="3">
                  <c:v>4.827334904444096</c:v>
                </c:pt>
                <c:pt idx="4">
                  <c:v>4.373031746031746</c:v>
                </c:pt>
                <c:pt idx="5">
                  <c:v>3.904109215221963</c:v>
                </c:pt>
                <c:pt idx="6">
                  <c:v>3.5030374149659864</c:v>
                </c:pt>
                <c:pt idx="7">
                  <c:v>2.511754729624309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6965.477187863573</c:v>
                </c:pt>
                <c:pt idx="2">
                  <c:v>13933.283735138144</c:v>
                </c:pt>
                <c:pt idx="3">
                  <c:v>19710.5581426323</c:v>
                </c:pt>
                <c:pt idx="4">
                  <c:v>23252.408936789936</c:v>
                </c:pt>
                <c:pt idx="5">
                  <c:v>26166.193091006182</c:v>
                </c:pt>
                <c:pt idx="6">
                  <c:v>28247.93285458894</c:v>
                </c:pt>
                <c:pt idx="7">
                  <c:v>37461.799187733945</c:v>
                </c:pt>
              </c:numCache>
            </c:numRef>
          </c:xVal>
          <c:yVal>
            <c:numRef>
              <c:f>datasheet!$D$40:$K$40</c:f>
              <c:numCache>
                <c:ptCount val="8"/>
                <c:pt idx="0">
                  <c:v>7.579118515557922</c:v>
                </c:pt>
                <c:pt idx="1">
                  <c:v>6.313920956602581</c:v>
                </c:pt>
                <c:pt idx="2">
                  <c:v>5.45833952892539</c:v>
                </c:pt>
                <c:pt idx="3">
                  <c:v>4.162344892097205</c:v>
                </c:pt>
                <c:pt idx="4">
                  <c:v>3.7706243116294136</c:v>
                </c:pt>
                <c:pt idx="5">
                  <c:v>3.36629825190057</c:v>
                </c:pt>
                <c:pt idx="6">
                  <c:v>3.0204761384145495</c:v>
                </c:pt>
                <c:pt idx="7">
                  <c:v>2.165747700543409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6429.671250335606</c:v>
                </c:pt>
                <c:pt idx="2">
                  <c:v>12861.492678589055</c:v>
                </c:pt>
                <c:pt idx="3">
                  <c:v>18194.361362429816</c:v>
                </c:pt>
                <c:pt idx="4">
                  <c:v>21463.762095498398</c:v>
                </c:pt>
                <c:pt idx="5">
                  <c:v>24153.409007082628</c:v>
                </c:pt>
                <c:pt idx="6">
                  <c:v>26075.01494269748</c:v>
                </c:pt>
                <c:pt idx="7">
                  <c:v>34580.122327139026</c:v>
                </c:pt>
              </c:numCache>
            </c:numRef>
          </c:xVal>
          <c:yVal>
            <c:numRef>
              <c:f>datasheet!$D$46:$K$46</c:f>
              <c:numCache>
                <c:ptCount val="8"/>
                <c:pt idx="0">
                  <c:v>6.4579471375168085</c:v>
                </c:pt>
                <c:pt idx="1">
                  <c:v>5.379908980773796</c:v>
                </c:pt>
                <c:pt idx="2">
                  <c:v>4.650892853048853</c:v>
                </c:pt>
                <c:pt idx="3">
                  <c:v>3.5466133991834172</c:v>
                </c:pt>
                <c:pt idx="4">
                  <c:v>3.212839650145772</c:v>
                </c:pt>
                <c:pt idx="5">
                  <c:v>2.868325137714095</c:v>
                </c:pt>
                <c:pt idx="6">
                  <c:v>2.573660141607663</c:v>
                </c:pt>
                <c:pt idx="7">
                  <c:v>1.8453708217647982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5893.8653128076385</c:v>
                </c:pt>
                <c:pt idx="2">
                  <c:v>11789.701622039967</c:v>
                </c:pt>
                <c:pt idx="3">
                  <c:v>16678.16458222733</c:v>
                </c:pt>
                <c:pt idx="4">
                  <c:v>19675.115254206867</c:v>
                </c:pt>
                <c:pt idx="5">
                  <c:v>22140.624923159074</c:v>
                </c:pt>
                <c:pt idx="6">
                  <c:v>23902.097030806024</c:v>
                </c:pt>
                <c:pt idx="7">
                  <c:v>31698.445466544104</c:v>
                </c:pt>
              </c:numCache>
            </c:numRef>
          </c:xVal>
          <c:yVal>
            <c:numRef>
              <c:f>datasheet!$D$52:$K$52</c:f>
              <c:numCache>
                <c:ptCount val="8"/>
                <c:pt idx="0">
                  <c:v>5.426469469718985</c:v>
                </c:pt>
                <c:pt idx="1">
                  <c:v>4.520617963011315</c:v>
                </c:pt>
                <c:pt idx="2">
                  <c:v>3.908041911242439</c:v>
                </c:pt>
                <c:pt idx="3">
                  <c:v>2.9801404257027326</c:v>
                </c:pt>
                <c:pt idx="4">
                  <c:v>2.6996777615808227</c:v>
                </c:pt>
                <c:pt idx="5">
                  <c:v>2.410189872662538</c:v>
                </c:pt>
                <c:pt idx="6">
                  <c:v>2.1625894245453283</c:v>
                </c:pt>
                <c:pt idx="7">
                  <c:v>1.5506240932884763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5358.059375279671</c:v>
                </c:pt>
                <c:pt idx="2">
                  <c:v>10717.91056549088</c:v>
                </c:pt>
                <c:pt idx="3">
                  <c:v>15161.967802024847</c:v>
                </c:pt>
                <c:pt idx="4">
                  <c:v>17886.468412915336</c:v>
                </c:pt>
                <c:pt idx="5">
                  <c:v>20127.840839235523</c:v>
                </c:pt>
                <c:pt idx="6">
                  <c:v>21729.17911891457</c:v>
                </c:pt>
                <c:pt idx="7">
                  <c:v>28816.76860594919</c:v>
                </c:pt>
              </c:numCache>
            </c:numRef>
          </c:xVal>
          <c:yVal>
            <c:numRef>
              <c:f>datasheet!$D$58:$K$58</c:f>
              <c:numCache>
                <c:ptCount val="8"/>
                <c:pt idx="0">
                  <c:v>4.484685512164451</c:v>
                </c:pt>
                <c:pt idx="1">
                  <c:v>3.7360479033151366</c:v>
                </c:pt>
                <c:pt idx="2">
                  <c:v>3.2297867035061483</c:v>
                </c:pt>
                <c:pt idx="3">
                  <c:v>2.4629259716551513</c:v>
                </c:pt>
                <c:pt idx="4">
                  <c:v>2.231138645934564</c:v>
                </c:pt>
                <c:pt idx="5">
                  <c:v>1.9918924567458995</c:v>
                </c:pt>
                <c:pt idx="6">
                  <c:v>1.7872639872275442</c:v>
                </c:pt>
                <c:pt idx="7">
                  <c:v>1.2815075151144433</c:v>
                </c:pt>
              </c:numCache>
            </c:numRef>
          </c:yVal>
          <c:smooth val="0"/>
        </c:ser>
        <c:axId val="52787680"/>
        <c:axId val="5327073"/>
      </c:scatterChart>
      <c:valAx>
        <c:axId val="52787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27073"/>
        <c:crosses val="autoZero"/>
        <c:crossBetween val="midCat"/>
        <c:dispUnits/>
      </c:valAx>
      <c:valAx>
        <c:axId val="5327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787680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381000</xdr:colOff>
      <xdr:row>19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47700" y="29908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0</xdr:col>
      <xdr:colOff>571500</xdr:colOff>
      <xdr:row>15</xdr:row>
      <xdr:rowOff>85725</xdr:rowOff>
    </xdr:from>
    <xdr:to>
      <xdr:col>1</xdr:col>
      <xdr:colOff>304800</xdr:colOff>
      <xdr:row>16</xdr:row>
      <xdr:rowOff>95250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71500" y="2514600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0</xdr:col>
      <xdr:colOff>571500</xdr:colOff>
      <xdr:row>11</xdr:row>
      <xdr:rowOff>104775</xdr:rowOff>
    </xdr:from>
    <xdr:to>
      <xdr:col>1</xdr:col>
      <xdr:colOff>361950</xdr:colOff>
      <xdr:row>12</xdr:row>
      <xdr:rowOff>142875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71500" y="188595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0</xdr:col>
      <xdr:colOff>600075</xdr:colOff>
      <xdr:row>39</xdr:row>
      <xdr:rowOff>152400</xdr:rowOff>
    </xdr:from>
    <xdr:to>
      <xdr:col>1</xdr:col>
      <xdr:colOff>371475</xdr:colOff>
      <xdr:row>41</xdr:row>
      <xdr:rowOff>9525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00075" y="64674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1</xdr:col>
      <xdr:colOff>0</xdr:colOff>
      <xdr:row>36</xdr:row>
      <xdr:rowOff>123825</xdr:rowOff>
    </xdr:from>
    <xdr:to>
      <xdr:col>1</xdr:col>
      <xdr:colOff>361950</xdr:colOff>
      <xdr:row>38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09600" y="595312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28575</xdr:colOff>
      <xdr:row>32</xdr:row>
      <xdr:rowOff>133350</xdr:rowOff>
    </xdr:from>
    <xdr:to>
      <xdr:col>1</xdr:col>
      <xdr:colOff>342900</xdr:colOff>
      <xdr:row>34</xdr:row>
      <xdr:rowOff>38100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38175" y="5314950"/>
          <a:ext cx="314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590550</xdr:colOff>
      <xdr:row>20</xdr:row>
      <xdr:rowOff>104775</xdr:rowOff>
    </xdr:from>
    <xdr:to>
      <xdr:col>6</xdr:col>
      <xdr:colOff>323850</xdr:colOff>
      <xdr:row>21</xdr:row>
      <xdr:rowOff>142875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638550" y="3343275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7</xdr:col>
      <xdr:colOff>57150</xdr:colOff>
      <xdr:row>19</xdr:row>
      <xdr:rowOff>95250</xdr:rowOff>
    </xdr:from>
    <xdr:to>
      <xdr:col>7</xdr:col>
      <xdr:colOff>400050</xdr:colOff>
      <xdr:row>20</xdr:row>
      <xdr:rowOff>123825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324350" y="317182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8</xdr:col>
      <xdr:colOff>9525</xdr:colOff>
      <xdr:row>17</xdr:row>
      <xdr:rowOff>47625</xdr:rowOff>
    </xdr:from>
    <xdr:to>
      <xdr:col>8</xdr:col>
      <xdr:colOff>352425</xdr:colOff>
      <xdr:row>18</xdr:row>
      <xdr:rowOff>76200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4886325" y="28003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5</xdr:col>
      <xdr:colOff>561975</xdr:colOff>
      <xdr:row>45</xdr:row>
      <xdr:rowOff>152400</xdr:rowOff>
    </xdr:from>
    <xdr:to>
      <xdr:col>6</xdr:col>
      <xdr:colOff>333375</xdr:colOff>
      <xdr:row>47</xdr:row>
      <xdr:rowOff>9525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609975" y="74390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542925</xdr:colOff>
      <xdr:row>45</xdr:row>
      <xdr:rowOff>66675</xdr:rowOff>
    </xdr:from>
    <xdr:to>
      <xdr:col>7</xdr:col>
      <xdr:colOff>314325</xdr:colOff>
      <xdr:row>46</xdr:row>
      <xdr:rowOff>85725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200525" y="73533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7</xdr:col>
      <xdr:colOff>533400</xdr:colOff>
      <xdr:row>44</xdr:row>
      <xdr:rowOff>38100</xdr:rowOff>
    </xdr:from>
    <xdr:to>
      <xdr:col>8</xdr:col>
      <xdr:colOff>304800</xdr:colOff>
      <xdr:row>45</xdr:row>
      <xdr:rowOff>57150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4800600" y="71628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 editAs="oneCell">
    <xdr:from>
      <xdr:col>0</xdr:col>
      <xdr:colOff>247650</xdr:colOff>
      <xdr:row>1</xdr:row>
      <xdr:rowOff>9525</xdr:rowOff>
    </xdr:from>
    <xdr:to>
      <xdr:col>2</xdr:col>
      <xdr:colOff>238125</xdr:colOff>
      <xdr:row>5</xdr:row>
      <xdr:rowOff>152400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14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</xdr:colOff>
      <xdr:row>1</xdr:row>
      <xdr:rowOff>114300</xdr:rowOff>
    </xdr:from>
    <xdr:ext cx="4048125" cy="1181100"/>
    <xdr:sp>
      <xdr:nvSpPr>
        <xdr:cNvPr id="16" name="Text Box 32"/>
        <xdr:cNvSpPr txBox="1">
          <a:spLocks noChangeArrowheads="1"/>
        </xdr:cNvSpPr>
      </xdr:nvSpPr>
      <xdr:spPr>
        <a:xfrm>
          <a:off x="1485900" y="276225"/>
          <a:ext cx="40481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368-7-43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 43 IN RPM:   Various    TIP CLEARANCE:  .5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M10" sqref="M10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view="pageBreakPreview" zoomScaleNormal="75" zoomScaleSheetLayoutView="100" zoomScalePageLayoutView="0" workbookViewId="0" topLeftCell="A1">
      <selection activeCell="B58" sqref="B58"/>
    </sheetView>
  </sheetViews>
  <sheetFormatPr defaultColWidth="9.140625" defaultRowHeight="12.75"/>
  <cols>
    <col min="1" max="1" width="19.00390625" style="0" customWidth="1"/>
    <col min="2" max="2" width="18.00390625" style="0" customWidth="1"/>
    <col min="3" max="3" width="12.57421875" style="0" customWidth="1"/>
  </cols>
  <sheetData>
    <row r="5" spans="1:11" ht="13.5" thickBot="1">
      <c r="A5" s="9" t="s">
        <v>6</v>
      </c>
      <c r="B5" s="10">
        <v>40941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26</v>
      </c>
      <c r="C6" s="4" t="s">
        <v>1</v>
      </c>
      <c r="D6" s="5">
        <v>0</v>
      </c>
      <c r="E6" s="5">
        <v>6990.014265335235</v>
      </c>
      <c r="F6" s="5">
        <v>13982.366095645966</v>
      </c>
      <c r="G6" s="5">
        <v>19779.991934332622</v>
      </c>
      <c r="H6" s="5">
        <v>23334.3195</v>
      </c>
      <c r="I6" s="5">
        <v>26258.367954220314</v>
      </c>
      <c r="J6" s="5">
        <v>28347.441</v>
      </c>
      <c r="K6" s="5">
        <v>37593.76474358974</v>
      </c>
    </row>
    <row r="7" spans="1:11" ht="12.75">
      <c r="A7" s="9" t="s">
        <v>8</v>
      </c>
      <c r="B7" s="10" t="s">
        <v>27</v>
      </c>
      <c r="C7" t="s">
        <v>32</v>
      </c>
      <c r="D7">
        <v>8.3859010693228</v>
      </c>
      <c r="E7">
        <v>6.986025669463432</v>
      </c>
      <c r="F7">
        <v>6.0393692483343955</v>
      </c>
      <c r="G7">
        <v>4.605418481038067</v>
      </c>
      <c r="H7">
        <v>4.172</v>
      </c>
      <c r="I7">
        <v>3.7246342107363675</v>
      </c>
      <c r="J7">
        <v>3.342</v>
      </c>
      <c r="K7">
        <v>2.3962873677973398</v>
      </c>
    </row>
    <row r="8" spans="1:11" ht="12.75">
      <c r="A8" s="9" t="s">
        <v>9</v>
      </c>
      <c r="B8" s="11">
        <v>1252</v>
      </c>
      <c r="C8" s="4" t="s">
        <v>3</v>
      </c>
      <c r="D8" s="6">
        <v>55.87816812646356</v>
      </c>
      <c r="E8" s="6">
        <v>46.98642671176949</v>
      </c>
      <c r="F8" s="6">
        <v>41.67312915549356</v>
      </c>
      <c r="G8" s="6">
        <v>34.70587252659388</v>
      </c>
      <c r="H8" s="6">
        <v>33.15628718762396</v>
      </c>
      <c r="I8" s="6">
        <v>32.73935281262573</v>
      </c>
      <c r="J8" s="6">
        <v>32.495438318127725</v>
      </c>
      <c r="K8" s="6">
        <v>33.66818440202019</v>
      </c>
    </row>
    <row r="9" spans="1:11" ht="12.75">
      <c r="A9" s="9" t="s">
        <v>10</v>
      </c>
      <c r="B9" s="11">
        <v>43</v>
      </c>
      <c r="C9" s="4" t="s">
        <v>4</v>
      </c>
      <c r="D9" s="7">
        <v>0</v>
      </c>
      <c r="E9" s="7">
        <v>0.16368782528342835</v>
      </c>
      <c r="F9" s="7">
        <v>0.3191513591780247</v>
      </c>
      <c r="G9" s="7">
        <v>0.4134022161076237</v>
      </c>
      <c r="H9" s="7">
        <v>0.46243862931607616</v>
      </c>
      <c r="I9" s="7">
        <v>0.4705023811931121</v>
      </c>
      <c r="J9" s="7">
        <v>0.4591752428722033</v>
      </c>
      <c r="K9" s="7">
        <v>0.42142042296532584</v>
      </c>
    </row>
    <row r="10" spans="1:11" ht="12.75">
      <c r="A10" s="9" t="s">
        <v>11</v>
      </c>
      <c r="B10" s="10" t="s">
        <v>37</v>
      </c>
      <c r="C10" s="4" t="s">
        <v>33</v>
      </c>
      <c r="D10" s="6">
        <v>8.3859010693228</v>
      </c>
      <c r="E10" s="6">
        <v>7.041064293003492</v>
      </c>
      <c r="F10" s="6">
        <v>6.259597371594639</v>
      </c>
      <c r="G10" s="6">
        <v>5.046139395319051</v>
      </c>
      <c r="H10" s="6">
        <v>4.785340609006627</v>
      </c>
      <c r="I10" s="6">
        <v>4.501322754725382</v>
      </c>
      <c r="J10" s="6">
        <v>4.24718877574084</v>
      </c>
      <c r="K10" s="6">
        <v>3.9882874237353785</v>
      </c>
    </row>
    <row r="11" spans="1:11" ht="12.75">
      <c r="A11" s="9" t="s">
        <v>12</v>
      </c>
      <c r="B11" s="1">
        <v>0.5</v>
      </c>
      <c r="C11" s="4" t="s">
        <v>34</v>
      </c>
      <c r="D11" s="7">
        <v>0</v>
      </c>
      <c r="E11" s="7">
        <v>0.1649774215460424</v>
      </c>
      <c r="F11" s="7">
        <v>0.3307893468515084</v>
      </c>
      <c r="G11" s="7">
        <v>0.452963225253457</v>
      </c>
      <c r="H11" s="7">
        <v>0.530423382559823</v>
      </c>
      <c r="I11" s="7">
        <v>0.5686150517847286</v>
      </c>
      <c r="J11" s="7">
        <v>0.5835439669733381</v>
      </c>
      <c r="K11" s="7">
        <v>0.7013957489425775</v>
      </c>
    </row>
    <row r="12" spans="1:11" ht="12.75">
      <c r="A12" s="9" t="s">
        <v>13</v>
      </c>
      <c r="B12" s="1" t="s">
        <v>38</v>
      </c>
      <c r="C12" s="4" t="s">
        <v>5</v>
      </c>
      <c r="D12" s="8">
        <v>118.04658147820281</v>
      </c>
      <c r="E12" s="8">
        <v>116.9690011023799</v>
      </c>
      <c r="F12" s="8">
        <v>116.98449501962317</v>
      </c>
      <c r="G12" s="8">
        <v>113.98449501962317</v>
      </c>
      <c r="H12" s="8">
        <v>113</v>
      </c>
      <c r="I12" s="8">
        <v>112.03104321342877</v>
      </c>
      <c r="J12" s="8">
        <v>109</v>
      </c>
      <c r="K12" s="8">
        <v>107.93804639422258</v>
      </c>
    </row>
    <row r="13" spans="1:11" ht="12.75">
      <c r="A13" s="9" t="s">
        <v>14</v>
      </c>
      <c r="B13" s="1" t="s">
        <v>28</v>
      </c>
      <c r="C13" s="4" t="s">
        <v>15</v>
      </c>
      <c r="D13">
        <v>-3.9000000000000004</v>
      </c>
      <c r="E13">
        <v>-3.12</v>
      </c>
      <c r="F13">
        <v>-3.08</v>
      </c>
      <c r="G13">
        <v>-2.12</v>
      </c>
      <c r="H13">
        <v>-1.7000000000000002</v>
      </c>
      <c r="I13">
        <v>-1.1000000000000005</v>
      </c>
      <c r="J13">
        <v>-0.6100000000000003</v>
      </c>
      <c r="K13">
        <v>-0.6200000000000001</v>
      </c>
    </row>
    <row r="14" spans="1:3" ht="12.75">
      <c r="A14" s="9" t="s">
        <v>16</v>
      </c>
      <c r="B14" s="1">
        <v>0</v>
      </c>
      <c r="C14" t="s">
        <v>35</v>
      </c>
    </row>
    <row r="15" spans="1:3" ht="12.75">
      <c r="A15" s="9" t="s">
        <v>17</v>
      </c>
      <c r="B15" s="1">
        <v>7</v>
      </c>
      <c r="C15" t="s">
        <v>36</v>
      </c>
    </row>
    <row r="16" spans="1:2" ht="12.75">
      <c r="A16" s="9" t="s">
        <v>18</v>
      </c>
      <c r="B16" s="1">
        <v>42</v>
      </c>
    </row>
    <row r="17" spans="1:2" ht="12.75">
      <c r="A17" s="9" t="s">
        <v>19</v>
      </c>
      <c r="B17" s="1" t="s">
        <v>39</v>
      </c>
    </row>
    <row r="18" spans="1:2" ht="12.75">
      <c r="A18" s="9" t="s">
        <v>20</v>
      </c>
      <c r="B18" s="1">
        <v>5</v>
      </c>
    </row>
    <row r="19" spans="1:2" ht="12.75">
      <c r="A19" s="9" t="s">
        <v>21</v>
      </c>
      <c r="B19" s="1">
        <v>2</v>
      </c>
    </row>
    <row r="20" spans="1:2" ht="12.75">
      <c r="A20" s="9" t="s">
        <v>22</v>
      </c>
      <c r="B20" s="1">
        <v>1400</v>
      </c>
    </row>
    <row r="21" spans="1:2" ht="12.75">
      <c r="A21" s="9" t="s">
        <v>23</v>
      </c>
      <c r="B21" s="1">
        <v>42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40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8037.089062919507</v>
      </c>
      <c r="F27" s="5">
        <f t="shared" si="0"/>
        <v>16076.865848236319</v>
      </c>
      <c r="G27" s="5">
        <f t="shared" si="0"/>
        <v>22742.95170303727</v>
      </c>
      <c r="H27" s="5">
        <f t="shared" si="0"/>
        <v>26829.702619372998</v>
      </c>
      <c r="I27" s="5">
        <f t="shared" si="0"/>
        <v>30191.761258853283</v>
      </c>
      <c r="J27" s="5">
        <f t="shared" si="0"/>
        <v>32593.76867837185</v>
      </c>
      <c r="K27" s="5">
        <f t="shared" si="0"/>
        <v>43225.15290892378</v>
      </c>
    </row>
    <row r="28" spans="1:11" ht="12.75">
      <c r="A28" s="9" t="s">
        <v>29</v>
      </c>
      <c r="B28" s="1">
        <v>43</v>
      </c>
      <c r="C28" s="4" t="s">
        <v>2</v>
      </c>
      <c r="D28" s="6">
        <f>D7*($B$28/$B$16)^2*($B$29/$B$20)^2</f>
        <v>10.090542402370012</v>
      </c>
      <c r="E28" s="6">
        <f aca="true" t="shared" si="1" ref="E28:K28">E7*($B$28/$B$16)^2*($B$29/$B$20)^2</f>
        <v>8.406107782459056</v>
      </c>
      <c r="F28" s="6">
        <f t="shared" si="1"/>
        <v>7.267020082888832</v>
      </c>
      <c r="G28" s="6">
        <f t="shared" si="1"/>
        <v>5.541583436224089</v>
      </c>
      <c r="H28" s="6">
        <f t="shared" si="1"/>
        <v>5.020061953352769</v>
      </c>
      <c r="I28" s="6">
        <f t="shared" si="1"/>
        <v>4.481758027678273</v>
      </c>
      <c r="J28" s="6">
        <f t="shared" si="1"/>
        <v>4.021343971261974</v>
      </c>
      <c r="K28" s="6">
        <f t="shared" si="1"/>
        <v>2.883391909007497</v>
      </c>
    </row>
    <row r="29" spans="1:11" ht="12.75">
      <c r="A29" s="9" t="s">
        <v>31</v>
      </c>
      <c r="B29" s="1">
        <v>1500</v>
      </c>
      <c r="C29" s="4" t="s">
        <v>3</v>
      </c>
      <c r="D29" s="6">
        <f aca="true" t="shared" si="2" ref="D29:J29">D8*($B$28/$B$16)^5*($B$29/$B$20)^3</f>
        <v>77.3085728516846</v>
      </c>
      <c r="E29" s="6">
        <f t="shared" si="2"/>
        <v>65.00666922842203</v>
      </c>
      <c r="F29" s="6">
        <f t="shared" si="2"/>
        <v>57.65561487240959</v>
      </c>
      <c r="G29" s="6">
        <f t="shared" si="2"/>
        <v>48.0162747735601</v>
      </c>
      <c r="H29" s="6">
        <f t="shared" si="2"/>
        <v>45.872392196798906</v>
      </c>
      <c r="I29" s="6">
        <f t="shared" si="2"/>
        <v>45.29555507803414</v>
      </c>
      <c r="J29" s="6">
        <f t="shared" si="2"/>
        <v>44.958094454328574</v>
      </c>
      <c r="K29" s="6">
        <f>K8*($B$28/$B$16)^5*($B$29/$B$20)^3</f>
        <v>46.58061231958749</v>
      </c>
    </row>
    <row r="32" spans="1:11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7501.28312539154</v>
      </c>
      <c r="F33" s="5">
        <f t="shared" si="3"/>
        <v>15005.074791687231</v>
      </c>
      <c r="G33" s="5">
        <f t="shared" si="3"/>
        <v>21226.754922834785</v>
      </c>
      <c r="H33" s="5">
        <f t="shared" si="3"/>
        <v>25041.055778081467</v>
      </c>
      <c r="I33" s="5">
        <f t="shared" si="3"/>
        <v>28178.977174929732</v>
      </c>
      <c r="J33" s="5">
        <f t="shared" si="3"/>
        <v>30420.850766480395</v>
      </c>
      <c r="K33" s="5">
        <f t="shared" si="3"/>
        <v>40343.47604832886</v>
      </c>
    </row>
    <row r="34" spans="1:11" ht="12.75">
      <c r="A34" s="9" t="s">
        <v>29</v>
      </c>
      <c r="B34" s="1">
        <v>43</v>
      </c>
      <c r="C34" s="4" t="s">
        <v>2</v>
      </c>
      <c r="D34" s="6">
        <f>D7*($B$34/$B$16)^2*($B$35/$B$20)^2</f>
        <v>8.789983603842323</v>
      </c>
      <c r="E34" s="6">
        <f aca="true" t="shared" si="4" ref="E34:K34">E7*($B$34/$B$16)^2*($B$35/$B$20)^2</f>
        <v>7.3226538904976675</v>
      </c>
      <c r="F34" s="6">
        <f t="shared" si="4"/>
        <v>6.33038193887205</v>
      </c>
      <c r="G34" s="6">
        <f t="shared" si="4"/>
        <v>4.827334904444096</v>
      </c>
      <c r="H34" s="6">
        <f t="shared" si="4"/>
        <v>4.373031746031746</v>
      </c>
      <c r="I34" s="6">
        <f t="shared" si="4"/>
        <v>3.904109215221963</v>
      </c>
      <c r="J34" s="6">
        <f t="shared" si="4"/>
        <v>3.5030374149659864</v>
      </c>
      <c r="K34" s="6">
        <f t="shared" si="4"/>
        <v>2.511754729624309</v>
      </c>
    </row>
    <row r="35" spans="1:11" ht="12.75">
      <c r="A35" s="9" t="s">
        <v>31</v>
      </c>
      <c r="B35" s="1">
        <v>1400</v>
      </c>
      <c r="C35" s="4" t="s">
        <v>3</v>
      </c>
      <c r="D35" s="6">
        <f aca="true" t="shared" si="5" ref="D35:J35">D8*($B$34/$B$16)^5*($B$35/$B$20)^3</f>
        <v>62.854733008895586</v>
      </c>
      <c r="E35" s="6">
        <f t="shared" si="5"/>
        <v>52.85282973712299</v>
      </c>
      <c r="F35" s="6">
        <f t="shared" si="5"/>
        <v>46.87615028441243</v>
      </c>
      <c r="G35" s="6">
        <f t="shared" si="5"/>
        <v>39.03900977145154</v>
      </c>
      <c r="H35" s="6">
        <f t="shared" si="5"/>
        <v>37.29595383348629</v>
      </c>
      <c r="I35" s="6">
        <f t="shared" si="5"/>
        <v>36.826963891592804</v>
      </c>
      <c r="J35" s="6">
        <f t="shared" si="5"/>
        <v>36.552595905978556</v>
      </c>
      <c r="K35" s="6">
        <f>K8*($B$34/$B$16)^5*($B$35/$B$20)^3</f>
        <v>37.871763023688324</v>
      </c>
    </row>
    <row r="38" spans="1:11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6965.477187863573</v>
      </c>
      <c r="F39" s="5">
        <f t="shared" si="6"/>
        <v>13933.283735138144</v>
      </c>
      <c r="G39" s="5">
        <f t="shared" si="6"/>
        <v>19710.5581426323</v>
      </c>
      <c r="H39" s="5">
        <f t="shared" si="6"/>
        <v>23252.408936789936</v>
      </c>
      <c r="I39" s="5">
        <f t="shared" si="6"/>
        <v>26166.193091006182</v>
      </c>
      <c r="J39" s="5">
        <f t="shared" si="6"/>
        <v>28247.93285458894</v>
      </c>
      <c r="K39" s="5">
        <f t="shared" si="6"/>
        <v>37461.799187733945</v>
      </c>
    </row>
    <row r="40" spans="1:11" ht="12.75">
      <c r="A40" s="9" t="s">
        <v>29</v>
      </c>
      <c r="B40" s="1">
        <v>43</v>
      </c>
      <c r="C40" s="4" t="s">
        <v>2</v>
      </c>
      <c r="D40" s="6">
        <f>D7*($B$40/$B$16)^2*($B$41/$B$20)^2</f>
        <v>7.579118515557922</v>
      </c>
      <c r="E40" s="6">
        <f aca="true" t="shared" si="7" ref="E40:K40">E7*($B$40/$B$16)^2*($B$41/$B$20)^2</f>
        <v>6.313920956602581</v>
      </c>
      <c r="F40" s="6">
        <f t="shared" si="7"/>
        <v>5.45833952892539</v>
      </c>
      <c r="G40" s="6">
        <f t="shared" si="7"/>
        <v>4.162344892097205</v>
      </c>
      <c r="H40" s="6">
        <f t="shared" si="7"/>
        <v>3.7706243116294136</v>
      </c>
      <c r="I40" s="6">
        <f t="shared" si="7"/>
        <v>3.36629825190057</v>
      </c>
      <c r="J40" s="6">
        <f t="shared" si="7"/>
        <v>3.0204761384145495</v>
      </c>
      <c r="K40" s="6">
        <f t="shared" si="7"/>
        <v>2.165747700543409</v>
      </c>
    </row>
    <row r="41" spans="1:11" ht="12.75">
      <c r="A41" s="9" t="s">
        <v>31</v>
      </c>
      <c r="B41" s="1">
        <v>1300</v>
      </c>
      <c r="C41" s="4" t="s">
        <v>3</v>
      </c>
      <c r="D41" s="6">
        <f aca="true" t="shared" si="8" ref="D41:J41">D8*($B$40/$B$16)^5*($B$41/$B$20)^3</f>
        <v>50.3250176459707</v>
      </c>
      <c r="E41" s="6">
        <f t="shared" si="8"/>
        <v>42.31693401328688</v>
      </c>
      <c r="F41" s="6">
        <f t="shared" si="8"/>
        <v>37.531669888795236</v>
      </c>
      <c r="G41" s="6">
        <f t="shared" si="8"/>
        <v>31.256816497040464</v>
      </c>
      <c r="H41" s="6">
        <f t="shared" si="8"/>
        <v>29.861228342627324</v>
      </c>
      <c r="I41" s="6">
        <f t="shared" si="8"/>
        <v>29.485728742649197</v>
      </c>
      <c r="J41" s="6">
        <f t="shared" si="8"/>
        <v>29.26605437515849</v>
      </c>
      <c r="K41" s="6">
        <f>K8*($B$40/$B$16)^5*($B$41/$B$20)^3</f>
        <v>30.322253412187774</v>
      </c>
    </row>
    <row r="44" spans="1:11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6429.671250335606</v>
      </c>
      <c r="F45" s="5">
        <f t="shared" si="9"/>
        <v>12861.492678589055</v>
      </c>
      <c r="G45" s="5">
        <f t="shared" si="9"/>
        <v>18194.361362429816</v>
      </c>
      <c r="H45" s="5">
        <f t="shared" si="9"/>
        <v>21463.762095498398</v>
      </c>
      <c r="I45" s="5">
        <f t="shared" si="9"/>
        <v>24153.409007082628</v>
      </c>
      <c r="J45" s="5">
        <f t="shared" si="9"/>
        <v>26075.01494269748</v>
      </c>
      <c r="K45" s="5">
        <f t="shared" si="9"/>
        <v>34580.122327139026</v>
      </c>
    </row>
    <row r="46" spans="1:11" ht="12.75">
      <c r="A46" s="9" t="s">
        <v>29</v>
      </c>
      <c r="B46" s="1">
        <v>43</v>
      </c>
      <c r="C46" s="4" t="s">
        <v>2</v>
      </c>
      <c r="D46" s="6">
        <f>D7*($B$46/$B$16)^2*($B$47/$B$20)^2</f>
        <v>6.4579471375168085</v>
      </c>
      <c r="E46" s="6">
        <f aca="true" t="shared" si="10" ref="E46:K46">E7*($B$46/$B$16)^2*($B$47/$B$20)^2</f>
        <v>5.379908980773796</v>
      </c>
      <c r="F46" s="6">
        <f t="shared" si="10"/>
        <v>4.650892853048853</v>
      </c>
      <c r="G46" s="6">
        <f t="shared" si="10"/>
        <v>3.5466133991834172</v>
      </c>
      <c r="H46" s="6">
        <f t="shared" si="10"/>
        <v>3.212839650145772</v>
      </c>
      <c r="I46" s="6">
        <f t="shared" si="10"/>
        <v>2.868325137714095</v>
      </c>
      <c r="J46" s="6">
        <f t="shared" si="10"/>
        <v>2.573660141607663</v>
      </c>
      <c r="K46" s="6">
        <f t="shared" si="10"/>
        <v>1.8453708217647982</v>
      </c>
    </row>
    <row r="47" spans="1:11" ht="12.75">
      <c r="A47" s="9" t="s">
        <v>31</v>
      </c>
      <c r="B47" s="1">
        <v>1200</v>
      </c>
      <c r="C47" s="4" t="s">
        <v>3</v>
      </c>
      <c r="D47" s="6">
        <f aca="true" t="shared" si="11" ref="D47:J47">D8*($B$46/$B$16)^5*($B$47/$B$20)^3</f>
        <v>39.581989300062524</v>
      </c>
      <c r="E47" s="6">
        <f t="shared" si="11"/>
        <v>33.28341464495208</v>
      </c>
      <c r="F47" s="6">
        <f t="shared" si="11"/>
        <v>29.519674814673717</v>
      </c>
      <c r="G47" s="6">
        <f t="shared" si="11"/>
        <v>24.584332684062776</v>
      </c>
      <c r="H47" s="6">
        <f t="shared" si="11"/>
        <v>23.48666480476104</v>
      </c>
      <c r="I47" s="6">
        <f t="shared" si="11"/>
        <v>23.191324199953485</v>
      </c>
      <c r="J47" s="6">
        <f t="shared" si="11"/>
        <v>23.018544360616232</v>
      </c>
      <c r="K47" s="6">
        <f>K8*($B$46/$B$16)^5*($B$47/$B$20)^3</f>
        <v>23.849273507628798</v>
      </c>
    </row>
    <row r="50" spans="1:11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5893.8653128076385</v>
      </c>
      <c r="F51" s="5">
        <f t="shared" si="12"/>
        <v>11789.701622039967</v>
      </c>
      <c r="G51" s="5">
        <f t="shared" si="12"/>
        <v>16678.16458222733</v>
      </c>
      <c r="H51" s="5">
        <f t="shared" si="12"/>
        <v>19675.115254206867</v>
      </c>
      <c r="I51" s="5">
        <f t="shared" si="12"/>
        <v>22140.624923159074</v>
      </c>
      <c r="J51" s="5">
        <f t="shared" si="12"/>
        <v>23902.097030806024</v>
      </c>
      <c r="K51" s="5">
        <f t="shared" si="12"/>
        <v>31698.445466544104</v>
      </c>
    </row>
    <row r="52" spans="1:11" ht="12.75">
      <c r="A52" s="9" t="s">
        <v>29</v>
      </c>
      <c r="B52" s="1">
        <v>43</v>
      </c>
      <c r="C52" s="4" t="s">
        <v>2</v>
      </c>
      <c r="D52" s="6">
        <f>D7*($B$52/$B$16)^2*($B$53/$B$20)^2</f>
        <v>5.426469469718985</v>
      </c>
      <c r="E52" s="6">
        <f aca="true" t="shared" si="13" ref="E52:K52">E7*($B$52/$B$16)^2*($B$53/$B$20)^2</f>
        <v>4.520617963011315</v>
      </c>
      <c r="F52" s="6">
        <f t="shared" si="13"/>
        <v>3.908041911242439</v>
      </c>
      <c r="G52" s="6">
        <f t="shared" si="13"/>
        <v>2.9801404257027326</v>
      </c>
      <c r="H52" s="6">
        <f t="shared" si="13"/>
        <v>2.6996777615808227</v>
      </c>
      <c r="I52" s="6">
        <f t="shared" si="13"/>
        <v>2.410189872662538</v>
      </c>
      <c r="J52" s="6">
        <f t="shared" si="13"/>
        <v>2.1625894245453283</v>
      </c>
      <c r="K52" s="6">
        <f t="shared" si="13"/>
        <v>1.5506240932884763</v>
      </c>
    </row>
    <row r="53" spans="1:11" ht="12.75">
      <c r="A53" s="9" t="s">
        <v>31</v>
      </c>
      <c r="B53" s="1">
        <v>1100</v>
      </c>
      <c r="C53" s="4" t="s">
        <v>3</v>
      </c>
      <c r="D53" s="6">
        <f aca="true" t="shared" si="14" ref="D53:J53">D8*($B$52/$B$16)^5*($B$53/$B$20)^3</f>
        <v>30.488210508323622</v>
      </c>
      <c r="E53" s="6">
        <f t="shared" si="14"/>
        <v>25.636704220156957</v>
      </c>
      <c r="F53" s="6">
        <f t="shared" si="14"/>
        <v>22.73766619116361</v>
      </c>
      <c r="G53" s="6">
        <f t="shared" si="14"/>
        <v>18.93619606625437</v>
      </c>
      <c r="H53" s="6">
        <f t="shared" si="14"/>
        <v>18.090712300426475</v>
      </c>
      <c r="I53" s="6">
        <f t="shared" si="14"/>
        <v>17.86322483225584</v>
      </c>
      <c r="J53" s="6">
        <f t="shared" si="14"/>
        <v>17.730140361099654</v>
      </c>
      <c r="K53" s="6">
        <f>K8*($B$52/$B$16)^5*($B$53/$B$20)^3</f>
        <v>18.370013332554358</v>
      </c>
    </row>
    <row r="56" spans="1:11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5358.059375279671</v>
      </c>
      <c r="F57" s="5">
        <f t="shared" si="15"/>
        <v>10717.91056549088</v>
      </c>
      <c r="G57" s="5">
        <f t="shared" si="15"/>
        <v>15161.967802024847</v>
      </c>
      <c r="H57" s="5">
        <f t="shared" si="15"/>
        <v>17886.468412915336</v>
      </c>
      <c r="I57" s="5">
        <f t="shared" si="15"/>
        <v>20127.840839235523</v>
      </c>
      <c r="J57" s="5">
        <f t="shared" si="15"/>
        <v>21729.17911891457</v>
      </c>
      <c r="K57" s="5">
        <f t="shared" si="15"/>
        <v>28816.76860594919</v>
      </c>
    </row>
    <row r="58" spans="1:11" ht="12.75">
      <c r="A58" s="9" t="s">
        <v>29</v>
      </c>
      <c r="B58" s="1">
        <v>43</v>
      </c>
      <c r="C58" s="4" t="s">
        <v>2</v>
      </c>
      <c r="D58" s="6">
        <f>D7*($B$58/$B$16)^2*($B$59/$B$20)^2</f>
        <v>4.484685512164451</v>
      </c>
      <c r="E58" s="6">
        <f aca="true" t="shared" si="16" ref="E58:K58">E7*($B$58/$B$16)^2*($B$59/$B$20)^2</f>
        <v>3.7360479033151366</v>
      </c>
      <c r="F58" s="6">
        <f t="shared" si="16"/>
        <v>3.2297867035061483</v>
      </c>
      <c r="G58" s="6">
        <f t="shared" si="16"/>
        <v>2.4629259716551513</v>
      </c>
      <c r="H58" s="6">
        <f t="shared" si="16"/>
        <v>2.231138645934564</v>
      </c>
      <c r="I58" s="6">
        <f t="shared" si="16"/>
        <v>1.9918924567458995</v>
      </c>
      <c r="J58" s="6">
        <f t="shared" si="16"/>
        <v>1.7872639872275442</v>
      </c>
      <c r="K58" s="6">
        <f t="shared" si="16"/>
        <v>1.2815075151144433</v>
      </c>
    </row>
    <row r="59" spans="1:11" ht="12.75">
      <c r="A59" s="9" t="s">
        <v>31</v>
      </c>
      <c r="B59" s="1">
        <v>1000</v>
      </c>
      <c r="C59" s="4" t="s">
        <v>3</v>
      </c>
      <c r="D59" s="6">
        <f aca="true" t="shared" si="17" ref="D59:J59">D8*($B$58/$B$16)^5*($B$59/$B$20)^3</f>
        <v>22.906243807906556</v>
      </c>
      <c r="E59" s="6">
        <f t="shared" si="17"/>
        <v>19.261235326939865</v>
      </c>
      <c r="F59" s="6">
        <f t="shared" si="17"/>
        <v>17.083145147380627</v>
      </c>
      <c r="G59" s="6">
        <f t="shared" si="17"/>
        <v>14.227044377351145</v>
      </c>
      <c r="H59" s="6">
        <f t="shared" si="17"/>
        <v>13.591819910162641</v>
      </c>
      <c r="I59" s="6">
        <f t="shared" si="17"/>
        <v>13.420905208306417</v>
      </c>
      <c r="J59" s="6">
        <f t="shared" si="17"/>
        <v>13.320916875356618</v>
      </c>
      <c r="K59" s="6">
        <f>K8*($B$58/$B$16)^5*($B$59/$B$20)^3</f>
        <v>13.801662909507408</v>
      </c>
    </row>
  </sheetData>
  <sheetProtection/>
  <printOptions horizontalCentered="1" verticalCentered="1"/>
  <pageMargins left="0" right="0" top="0.5" bottom="0" header="0.5" footer="0.5"/>
  <pageSetup fitToHeight="3" horizontalDpi="600" verticalDpi="600" orientation="portrait" scale="78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2008-08-26T16:07:11Z</cp:lastPrinted>
  <dcterms:created xsi:type="dcterms:W3CDTF">1998-01-06T13:15:37Z</dcterms:created>
  <dcterms:modified xsi:type="dcterms:W3CDTF">2012-06-08T13:53:07Z</dcterms:modified>
  <cp:category/>
  <cp:version/>
  <cp:contentType/>
  <cp:contentStatus/>
</cp:coreProperties>
</file>