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915" activeTab="0"/>
  </bookViews>
  <sheets>
    <sheet name="42" sheetId="1" r:id="rId1"/>
    <sheet name="datasheet" sheetId="2" r:id="rId2"/>
  </sheets>
  <definedNames>
    <definedName name="_xlnm.Print_Area" localSheetId="0">'42'!$A$1:$J$55</definedName>
    <definedName name="_xlnm.Print_Area" localSheetId="1">'datasheet'!$A$1:$L$67</definedName>
  </definedNames>
  <calcPr fullCalcOnLoad="1"/>
</workbook>
</file>

<file path=xl/sharedStrings.xml><?xml version="1.0" encoding="utf-8"?>
<sst xmlns="http://schemas.openxmlformats.org/spreadsheetml/2006/main" count="79" uniqueCount="41">
  <si>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</si>
  <si>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</si>
  <si>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</si>
  <si>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</si>
  <si>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</si>
  <si>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</si>
  <si>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</si>
  <si>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</si>
  <si>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</si>
  <si>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</si>
  <si>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</si>
  <si>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</si>
  <si>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</si>
  <si>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</si>
  <si>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</si>
  <si>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Position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</si>
  <si>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</si>
  <si>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</si>
  <si>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</si>
  <si>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</si>
  <si>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</si>
  <si>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</si>
  <si>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</si>
  <si>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</si>
  <si>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</si>
  <si>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</si>
  <si>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</si>
  <si>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>Best</t>
  </si>
  <si>
    <t>ACS</t>
  </si>
  <si>
    <t>Dia</t>
  </si>
  <si>
    <t>Fan Law</t>
  </si>
  <si>
    <t>Rpm</t>
  </si>
  <si>
    <t>Static Pcor</t>
  </si>
  <si>
    <t>Total P</t>
  </si>
  <si>
    <t>Total Eff</t>
  </si>
  <si>
    <t>Thrust</t>
  </si>
  <si>
    <t>Sound Power</t>
  </si>
  <si>
    <t>FP</t>
  </si>
  <si>
    <t>36807200-42</t>
  </si>
  <si>
    <t>CCW</t>
  </si>
  <si>
    <t>Torque no thrust Labow unit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</si>
</sst>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yyyy"/>
    <numFmt numFmtId="167" formatCode="mm/dd/yy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5"/>
      <color indexed="8"/>
      <name val="Arial"/>
      <family val="0"/>
    </font>
    <font>
      <b/>
      <sz val="13"/>
      <color indexed="8"/>
      <name val="Arial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398"/>
          <c:w val="0.9165"/>
          <c:h val="0.602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datasheet!$A$27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datasheet!$D$27:$K$27</c:f>
              <c:numCache>
                <c:ptCount val="8"/>
                <c:pt idx="0">
                  <c:v>0</c:v>
                </c:pt>
                <c:pt idx="1">
                  <c:v>7489.300998573466</c:v>
                </c:pt>
                <c:pt idx="2">
                  <c:v>14981.106531049249</c:v>
                </c:pt>
                <c:pt idx="3">
                  <c:v>21192.848501070664</c:v>
                </c:pt>
                <c:pt idx="4">
                  <c:v>25001.05660714286</c:v>
                </c:pt>
                <c:pt idx="5">
                  <c:v>28133.96566523605</c:v>
                </c:pt>
                <c:pt idx="6">
                  <c:v>30372.258214285714</c:v>
                </c:pt>
                <c:pt idx="7">
                  <c:v>40279.03365384615</c:v>
                </c:pt>
              </c:numCache>
            </c:numRef>
          </c:xVal>
          <c:yVal>
            <c:numRef>
              <c:f>datasheet!$D$29:$K$29</c:f>
              <c:numCache>
                <c:ptCount val="8"/>
                <c:pt idx="0">
                  <c:v>68.72770314388282</c:v>
                </c:pt>
                <c:pt idx="1">
                  <c:v>57.791250055474485</c:v>
                </c:pt>
                <c:pt idx="2">
                  <c:v>51.25612642120654</c:v>
                </c:pt>
                <c:pt idx="3">
                  <c:v>42.68670545818306</c:v>
                </c:pt>
                <c:pt idx="4">
                  <c:v>40.780783257372754</c:v>
                </c:pt>
                <c:pt idx="5">
                  <c:v>40.26797220940664</c:v>
                </c:pt>
                <c:pt idx="6">
                  <c:v>39.96796804798872</c:v>
                </c:pt>
                <c:pt idx="7">
                  <c:v>41.41039444490456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datasheet!$A$33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datasheet!$D$33:$K$33</c:f>
              <c:numCache>
                <c:ptCount val="8"/>
                <c:pt idx="0">
                  <c:v>0</c:v>
                </c:pt>
                <c:pt idx="1">
                  <c:v>6990.014265335235</c:v>
                </c:pt>
                <c:pt idx="2">
                  <c:v>13982.366095645966</c:v>
                </c:pt>
                <c:pt idx="3">
                  <c:v>19779.991934332622</c:v>
                </c:pt>
                <c:pt idx="4">
                  <c:v>23334.3195</c:v>
                </c:pt>
                <c:pt idx="5">
                  <c:v>26258.367954220314</c:v>
                </c:pt>
                <c:pt idx="6">
                  <c:v>28347.441</c:v>
                </c:pt>
                <c:pt idx="7">
                  <c:v>37593.76474358974</c:v>
                </c:pt>
              </c:numCache>
            </c:numRef>
          </c:xVal>
          <c:yVal>
            <c:numRef>
              <c:f>datasheet!$D$35:$K$35</c:f>
              <c:numCache>
                <c:ptCount val="8"/>
                <c:pt idx="0">
                  <c:v>55.87816812646356</c:v>
                </c:pt>
                <c:pt idx="1">
                  <c:v>46.98642671176949</c:v>
                </c:pt>
                <c:pt idx="2">
                  <c:v>41.67312915549356</c:v>
                </c:pt>
                <c:pt idx="3">
                  <c:v>34.70587252659388</c:v>
                </c:pt>
                <c:pt idx="4">
                  <c:v>33.15628718762396</c:v>
                </c:pt>
                <c:pt idx="5">
                  <c:v>32.73935281262573</c:v>
                </c:pt>
                <c:pt idx="6">
                  <c:v>32.495438318127725</c:v>
                </c:pt>
                <c:pt idx="7">
                  <c:v>33.66818440202019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datasheet!$A$39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datasheet!$D$39:$K$39</c:f>
              <c:numCache>
                <c:ptCount val="8"/>
                <c:pt idx="0">
                  <c:v>0</c:v>
                </c:pt>
                <c:pt idx="1">
                  <c:v>6490.727532097004</c:v>
                </c:pt>
                <c:pt idx="2">
                  <c:v>12983.625660242684</c:v>
                </c:pt>
                <c:pt idx="3">
                  <c:v>18367.13536759458</c:v>
                </c:pt>
                <c:pt idx="4">
                  <c:v>21667.582392857144</c:v>
                </c:pt>
                <c:pt idx="5">
                  <c:v>24382.770243204577</c:v>
                </c:pt>
                <c:pt idx="6">
                  <c:v>26322.623785714284</c:v>
                </c:pt>
                <c:pt idx="7">
                  <c:v>34908.49583333333</c:v>
                </c:pt>
              </c:numCache>
            </c:numRef>
          </c:xVal>
          <c:yVal>
            <c:numRef>
              <c:f>datasheet!$D$41:$K$41</c:f>
              <c:numCache>
                <c:ptCount val="8"/>
                <c:pt idx="0">
                  <c:v>44.739189276180916</c:v>
                </c:pt>
                <c:pt idx="1">
                  <c:v>37.61996336944518</c:v>
                </c:pt>
                <c:pt idx="2">
                  <c:v>33.36583992515283</c:v>
                </c:pt>
                <c:pt idx="3">
                  <c:v>27.787464264186134</c:v>
                </c:pt>
                <c:pt idx="4">
                  <c:v>26.54677950116977</c:v>
                </c:pt>
                <c:pt idx="5">
                  <c:v>26.212958501945604</c:v>
                </c:pt>
                <c:pt idx="6">
                  <c:v>26.017666904127775</c:v>
                </c:pt>
                <c:pt idx="7">
                  <c:v>26.9566330653201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datasheet!$A$45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datasheet!$D$45:$K$45</c:f>
              <c:numCache>
                <c:ptCount val="8"/>
                <c:pt idx="0">
                  <c:v>0</c:v>
                </c:pt>
                <c:pt idx="1">
                  <c:v>5991.440798858773</c:v>
                </c:pt>
                <c:pt idx="2">
                  <c:v>11984.8852248394</c:v>
                </c:pt>
                <c:pt idx="3">
                  <c:v>16954.278800856533</c:v>
                </c:pt>
                <c:pt idx="4">
                  <c:v>20000.845285714287</c:v>
                </c:pt>
                <c:pt idx="5">
                  <c:v>22507.17253218884</c:v>
                </c:pt>
                <c:pt idx="6">
                  <c:v>24297.80657142857</c:v>
                </c:pt>
                <c:pt idx="7">
                  <c:v>32223.226923076916</c:v>
                </c:pt>
              </c:numCache>
            </c:numRef>
          </c:xVal>
          <c:yVal>
            <c:numRef>
              <c:f>datasheet!$D$47:$K$47</c:f>
              <c:numCache>
                <c:ptCount val="8"/>
                <c:pt idx="0">
                  <c:v>35.188584009668006</c:v>
                </c:pt>
                <c:pt idx="1">
                  <c:v>29.58912002840294</c:v>
                </c:pt>
                <c:pt idx="2">
                  <c:v>26.243136727657753</c:v>
                </c:pt>
                <c:pt idx="3">
                  <c:v>21.85559319458973</c:v>
                </c:pt>
                <c:pt idx="4">
                  <c:v>20.879761027774855</c:v>
                </c:pt>
                <c:pt idx="5">
                  <c:v>20.6172017712162</c:v>
                </c:pt>
                <c:pt idx="6">
                  <c:v>20.463599640570227</c:v>
                </c:pt>
                <c:pt idx="7">
                  <c:v>21.202121955791135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datasheet!$A$51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datasheet!$D$51:$K$51</c:f>
              <c:numCache>
                <c:ptCount val="8"/>
                <c:pt idx="0">
                  <c:v>0</c:v>
                </c:pt>
                <c:pt idx="1">
                  <c:v>5492.154065620542</c:v>
                </c:pt>
                <c:pt idx="2">
                  <c:v>10986.144789436115</c:v>
                </c:pt>
                <c:pt idx="3">
                  <c:v>15541.422234118489</c:v>
                </c:pt>
                <c:pt idx="4">
                  <c:v>18334.10817857143</c:v>
                </c:pt>
                <c:pt idx="5">
                  <c:v>20631.574821173104</c:v>
                </c:pt>
                <c:pt idx="6">
                  <c:v>22272.989357142855</c:v>
                </c:pt>
                <c:pt idx="7">
                  <c:v>29537.95801282051</c:v>
                </c:pt>
              </c:numCache>
            </c:numRef>
          </c:xVal>
          <c:yVal>
            <c:numRef>
              <c:f>datasheet!$D$53:$K$53</c:f>
              <c:numCache>
                <c:ptCount val="8"/>
                <c:pt idx="0">
                  <c:v>27.10416974355794</c:v>
                </c:pt>
                <c:pt idx="1">
                  <c:v>22.791156688544163</c:v>
                </c:pt>
                <c:pt idx="2">
                  <c:v>20.21389756048175</c:v>
                </c:pt>
                <c:pt idx="3">
                  <c:v>16.834371841434564</c:v>
                </c:pt>
                <c:pt idx="4">
                  <c:v>16.082732597203893</c:v>
                </c:pt>
                <c:pt idx="5">
                  <c:v>15.880495114287479</c:v>
                </c:pt>
                <c:pt idx="6">
                  <c:v>15.762182362036443</c:v>
                </c:pt>
                <c:pt idx="7">
                  <c:v>16.33103259442014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datasheet!$A$57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datasheet!$D$57:$K$57</c:f>
              <c:numCache>
                <c:ptCount val="8"/>
                <c:pt idx="0">
                  <c:v>0</c:v>
                </c:pt>
                <c:pt idx="1">
                  <c:v>4992.86733238231</c:v>
                </c:pt>
                <c:pt idx="2">
                  <c:v>9987.404354032833</c:v>
                </c:pt>
                <c:pt idx="3">
                  <c:v>14128.565667380444</c:v>
                </c:pt>
                <c:pt idx="4">
                  <c:v>16667.371071428573</c:v>
                </c:pt>
                <c:pt idx="5">
                  <c:v>18755.977110157368</c:v>
                </c:pt>
                <c:pt idx="6">
                  <c:v>20248.172142857144</c:v>
                </c:pt>
                <c:pt idx="7">
                  <c:v>26852.689102564098</c:v>
                </c:pt>
              </c:numCache>
            </c:numRef>
          </c:xVal>
          <c:yVal>
            <c:numRef>
              <c:f>datasheet!$D$59:$K$59</c:f>
              <c:numCache>
                <c:ptCount val="8"/>
                <c:pt idx="0">
                  <c:v>20.363763894483807</c:v>
                </c:pt>
                <c:pt idx="1">
                  <c:v>17.123333349770224</c:v>
                </c:pt>
                <c:pt idx="2">
                  <c:v>15.187000421098238</c:v>
                </c:pt>
                <c:pt idx="3">
                  <c:v>12.64791272835054</c:v>
                </c:pt>
                <c:pt idx="4">
                  <c:v>12.083195039221561</c:v>
                </c:pt>
                <c:pt idx="5">
                  <c:v>11.931251025009379</c:v>
                </c:pt>
                <c:pt idx="6">
                  <c:v>11.842360903107773</c:v>
                </c:pt>
                <c:pt idx="7">
                  <c:v>12.269746502193946</c:v>
                </c:pt>
              </c:numCache>
            </c:numRef>
          </c:yVal>
          <c:smooth val="0"/>
        </c:ser>
        <c:axId val="21932789"/>
        <c:axId val="63177374"/>
      </c:scatterChart>
      <c:valAx>
        <c:axId val="2193278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3177374"/>
        <c:crosses val="autoZero"/>
        <c:crossBetween val="midCat"/>
        <c:dispUnits/>
      </c:valAx>
      <c:valAx>
        <c:axId val="63177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1932789"/>
        <c:crosses val="autoZero"/>
        <c:crossBetween val="midCat"/>
        <c:dispUnits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715"/>
          <c:w val="0.9355"/>
          <c:h val="0.75125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datasheet!$A$27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datasheet!$D$27:$K$27</c:f>
              <c:numCache>
                <c:ptCount val="8"/>
                <c:pt idx="0">
                  <c:v>0</c:v>
                </c:pt>
                <c:pt idx="1">
                  <c:v>7489.300998573466</c:v>
                </c:pt>
                <c:pt idx="2">
                  <c:v>14981.106531049249</c:v>
                </c:pt>
                <c:pt idx="3">
                  <c:v>21192.848501070664</c:v>
                </c:pt>
                <c:pt idx="4">
                  <c:v>25001.05660714286</c:v>
                </c:pt>
                <c:pt idx="5">
                  <c:v>28133.96566523605</c:v>
                </c:pt>
                <c:pt idx="6">
                  <c:v>30372.258214285714</c:v>
                </c:pt>
                <c:pt idx="7">
                  <c:v>40279.03365384615</c:v>
                </c:pt>
              </c:numCache>
            </c:numRef>
          </c:xVal>
          <c:yVal>
            <c:numRef>
              <c:f>datasheet!$D$28:$K$28</c:f>
              <c:numCache>
                <c:ptCount val="8"/>
                <c:pt idx="0">
                  <c:v>9.626672145906275</c:v>
                </c:pt>
                <c:pt idx="1">
                  <c:v>8.019672324639142</c:v>
                </c:pt>
                <c:pt idx="2">
                  <c:v>6.932949392220606</c:v>
                </c:pt>
                <c:pt idx="3">
                  <c:v>5.286832439967169</c:v>
                </c:pt>
                <c:pt idx="4">
                  <c:v>4.789285714285714</c:v>
                </c:pt>
                <c:pt idx="5">
                  <c:v>4.275728048039197</c:v>
                </c:pt>
                <c:pt idx="6">
                  <c:v>3.8364795918367345</c:v>
                </c:pt>
                <c:pt idx="7">
                  <c:v>2.7508400905836807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datasheet!$A$33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datasheet!$D$33:$K$33</c:f>
              <c:numCache>
                <c:ptCount val="8"/>
                <c:pt idx="0">
                  <c:v>0</c:v>
                </c:pt>
                <c:pt idx="1">
                  <c:v>6990.014265335235</c:v>
                </c:pt>
                <c:pt idx="2">
                  <c:v>13982.366095645966</c:v>
                </c:pt>
                <c:pt idx="3">
                  <c:v>19779.991934332622</c:v>
                </c:pt>
                <c:pt idx="4">
                  <c:v>23334.3195</c:v>
                </c:pt>
                <c:pt idx="5">
                  <c:v>26258.367954220314</c:v>
                </c:pt>
                <c:pt idx="6">
                  <c:v>28347.441</c:v>
                </c:pt>
                <c:pt idx="7">
                  <c:v>37593.76474358974</c:v>
                </c:pt>
              </c:numCache>
            </c:numRef>
          </c:xVal>
          <c:yVal>
            <c:numRef>
              <c:f>datasheet!$D$34:$K$34</c:f>
              <c:numCache>
                <c:ptCount val="8"/>
                <c:pt idx="0">
                  <c:v>8.3859010693228</c:v>
                </c:pt>
                <c:pt idx="1">
                  <c:v>6.986025669463432</c:v>
                </c:pt>
                <c:pt idx="2">
                  <c:v>6.0393692483343955</c:v>
                </c:pt>
                <c:pt idx="3">
                  <c:v>4.605418481038067</c:v>
                </c:pt>
                <c:pt idx="4">
                  <c:v>4.172</c:v>
                </c:pt>
                <c:pt idx="5">
                  <c:v>3.7246342107363675</c:v>
                </c:pt>
                <c:pt idx="6">
                  <c:v>3.342</c:v>
                </c:pt>
                <c:pt idx="7">
                  <c:v>2.3962873677973398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datasheet!$A$39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datasheet!$D$39:$K$39</c:f>
              <c:numCache>
                <c:ptCount val="8"/>
                <c:pt idx="0">
                  <c:v>0</c:v>
                </c:pt>
                <c:pt idx="1">
                  <c:v>6490.727532097004</c:v>
                </c:pt>
                <c:pt idx="2">
                  <c:v>12983.625660242684</c:v>
                </c:pt>
                <c:pt idx="3">
                  <c:v>18367.13536759458</c:v>
                </c:pt>
                <c:pt idx="4">
                  <c:v>21667.582392857144</c:v>
                </c:pt>
                <c:pt idx="5">
                  <c:v>24382.770243204577</c:v>
                </c:pt>
                <c:pt idx="6">
                  <c:v>26322.623785714284</c:v>
                </c:pt>
                <c:pt idx="7">
                  <c:v>34908.49583333333</c:v>
                </c:pt>
              </c:numCache>
            </c:numRef>
          </c:xVal>
          <c:yVal>
            <c:numRef>
              <c:f>datasheet!$D$40:$K$40</c:f>
              <c:numCache>
                <c:ptCount val="8"/>
                <c:pt idx="0">
                  <c:v>7.230700411814047</c:v>
                </c:pt>
                <c:pt idx="1">
                  <c:v>6.0236649905067345</c:v>
                </c:pt>
                <c:pt idx="2">
                  <c:v>5.207415321267923</c:v>
                </c:pt>
                <c:pt idx="3">
                  <c:v>3.9709985882420074</c:v>
                </c:pt>
                <c:pt idx="4">
                  <c:v>3.597285714285714</c:v>
                </c:pt>
                <c:pt idx="5">
                  <c:v>3.211546844971664</c:v>
                </c:pt>
                <c:pt idx="6">
                  <c:v>2.881622448979592</c:v>
                </c:pt>
                <c:pt idx="7">
                  <c:v>2.066186556927298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datasheet!$A$45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datasheet!$D$45:$K$45</c:f>
              <c:numCache>
                <c:ptCount val="8"/>
                <c:pt idx="0">
                  <c:v>0</c:v>
                </c:pt>
                <c:pt idx="1">
                  <c:v>5991.440798858773</c:v>
                </c:pt>
                <c:pt idx="2">
                  <c:v>11984.8852248394</c:v>
                </c:pt>
                <c:pt idx="3">
                  <c:v>16954.278800856533</c:v>
                </c:pt>
                <c:pt idx="4">
                  <c:v>20000.845285714287</c:v>
                </c:pt>
                <c:pt idx="5">
                  <c:v>22507.17253218884</c:v>
                </c:pt>
                <c:pt idx="6">
                  <c:v>24297.80657142857</c:v>
                </c:pt>
                <c:pt idx="7">
                  <c:v>32223.226923076916</c:v>
                </c:pt>
              </c:numCache>
            </c:numRef>
          </c:xVal>
          <c:yVal>
            <c:numRef>
              <c:f>datasheet!$D$46:$K$46</c:f>
              <c:numCache>
                <c:ptCount val="8"/>
                <c:pt idx="0">
                  <c:v>6.161070173380016</c:v>
                </c:pt>
                <c:pt idx="1">
                  <c:v>5.132590287769052</c:v>
                </c:pt>
                <c:pt idx="2">
                  <c:v>4.437087611021188</c:v>
                </c:pt>
                <c:pt idx="3">
                  <c:v>3.383572761578988</c:v>
                </c:pt>
                <c:pt idx="4">
                  <c:v>3.0651428571428565</c:v>
                </c:pt>
                <c:pt idx="5">
                  <c:v>2.736465950745086</c:v>
                </c:pt>
                <c:pt idx="6">
                  <c:v>2.45534693877551</c:v>
                </c:pt>
                <c:pt idx="7">
                  <c:v>1.7605376579735557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datasheet!$A$51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datasheet!$D$51:$K$51</c:f>
              <c:numCache>
                <c:ptCount val="8"/>
                <c:pt idx="0">
                  <c:v>0</c:v>
                </c:pt>
                <c:pt idx="1">
                  <c:v>5492.154065620542</c:v>
                </c:pt>
                <c:pt idx="2">
                  <c:v>10986.144789436115</c:v>
                </c:pt>
                <c:pt idx="3">
                  <c:v>15541.422234118489</c:v>
                </c:pt>
                <c:pt idx="4">
                  <c:v>18334.10817857143</c:v>
                </c:pt>
                <c:pt idx="5">
                  <c:v>20631.574821173104</c:v>
                </c:pt>
                <c:pt idx="6">
                  <c:v>22272.989357142855</c:v>
                </c:pt>
                <c:pt idx="7">
                  <c:v>29537.95801282051</c:v>
                </c:pt>
              </c:numCache>
            </c:numRef>
          </c:xVal>
          <c:yVal>
            <c:numRef>
              <c:f>datasheet!$D$52:$K$52</c:f>
              <c:numCache>
                <c:ptCount val="8"/>
                <c:pt idx="0">
                  <c:v>5.177010354020708</c:v>
                </c:pt>
                <c:pt idx="1">
                  <c:v>4.312801561250383</c:v>
                </c:pt>
                <c:pt idx="2">
                  <c:v>3.728386117594193</c:v>
                </c:pt>
                <c:pt idx="3">
                  <c:v>2.843141001049011</c:v>
                </c:pt>
                <c:pt idx="4">
                  <c:v>2.575571428571428</c:v>
                </c:pt>
                <c:pt idx="5">
                  <c:v>2.299391528056635</c:v>
                </c:pt>
                <c:pt idx="6">
                  <c:v>2.063173469387755</c:v>
                </c:pt>
                <c:pt idx="7">
                  <c:v>1.4793406709361128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datasheet!$A$57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datasheet!$D$57:$K$57</c:f>
              <c:numCache>
                <c:ptCount val="8"/>
                <c:pt idx="0">
                  <c:v>0</c:v>
                </c:pt>
                <c:pt idx="1">
                  <c:v>4992.86733238231</c:v>
                </c:pt>
                <c:pt idx="2">
                  <c:v>9987.404354032833</c:v>
                </c:pt>
                <c:pt idx="3">
                  <c:v>14128.565667380444</c:v>
                </c:pt>
                <c:pt idx="4">
                  <c:v>16667.371071428573</c:v>
                </c:pt>
                <c:pt idx="5">
                  <c:v>18755.977110157368</c:v>
                </c:pt>
                <c:pt idx="6">
                  <c:v>20248.172142857144</c:v>
                </c:pt>
                <c:pt idx="7">
                  <c:v>26852.689102564098</c:v>
                </c:pt>
              </c:numCache>
            </c:numRef>
          </c:xVal>
          <c:yVal>
            <c:numRef>
              <c:f>datasheet!$D$58:$K$58</c:f>
              <c:numCache>
                <c:ptCount val="8"/>
                <c:pt idx="0">
                  <c:v>4.278520953736122</c:v>
                </c:pt>
                <c:pt idx="1">
                  <c:v>3.5642988109507305</c:v>
                </c:pt>
                <c:pt idx="2">
                  <c:v>3.0813108409869367</c:v>
                </c:pt>
                <c:pt idx="3">
                  <c:v>2.349703306652075</c:v>
                </c:pt>
                <c:pt idx="4">
                  <c:v>2.1285714285714286</c:v>
                </c:pt>
                <c:pt idx="5">
                  <c:v>1.90032357690631</c:v>
                </c:pt>
                <c:pt idx="6">
                  <c:v>1.7051020408163267</c:v>
                </c:pt>
                <c:pt idx="7">
                  <c:v>1.2225955958149692</c:v>
                </c:pt>
              </c:numCache>
            </c:numRef>
          </c:yVal>
          <c:smooth val="0"/>
        </c:ser>
        <c:axId val="31725455"/>
        <c:axId val="17093640"/>
      </c:scatterChart>
      <c:valAx>
        <c:axId val="31725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7093640"/>
        <c:crosses val="autoZero"/>
        <c:crossBetween val="midCat"/>
        <c:dispUnits/>
      </c:valAx>
      <c:valAx>
        <c:axId val="17093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1725455"/>
        <c:crosses val="autoZero"/>
        <c:crossBetween val="midCat"/>
        <c:dispUnits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114300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2103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27</xdr:row>
      <xdr:rowOff>114300</xdr:rowOff>
    </xdr:from>
    <xdr:to>
      <xdr:col>10</xdr:col>
      <xdr:colOff>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66675" y="4486275"/>
        <a:ext cx="6029325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381000</xdr:colOff>
      <xdr:row>19</xdr:row>
      <xdr:rowOff>104775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47700" y="2990850"/>
          <a:ext cx="3429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1100</a:t>
          </a:r>
        </a:p>
      </xdr:txBody>
    </xdr:sp>
    <xdr:clientData/>
  </xdr:twoCellAnchor>
  <xdr:twoCellAnchor>
    <xdr:from>
      <xdr:col>0</xdr:col>
      <xdr:colOff>571500</xdr:colOff>
      <xdr:row>15</xdr:row>
      <xdr:rowOff>85725</xdr:rowOff>
    </xdr:from>
    <xdr:to>
      <xdr:col>1</xdr:col>
      <xdr:colOff>304800</xdr:colOff>
      <xdr:row>16</xdr:row>
      <xdr:rowOff>95250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71500" y="2514600"/>
          <a:ext cx="3429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1300</a:t>
          </a:r>
        </a:p>
      </xdr:txBody>
    </xdr:sp>
    <xdr:clientData/>
  </xdr:twoCellAnchor>
  <xdr:twoCellAnchor>
    <xdr:from>
      <xdr:col>0</xdr:col>
      <xdr:colOff>571500</xdr:colOff>
      <xdr:row>11</xdr:row>
      <xdr:rowOff>104775</xdr:rowOff>
    </xdr:from>
    <xdr:to>
      <xdr:col>1</xdr:col>
      <xdr:colOff>361950</xdr:colOff>
      <xdr:row>12</xdr:row>
      <xdr:rowOff>142875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71500" y="1885950"/>
          <a:ext cx="400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  <xdr:twoCellAnchor>
    <xdr:from>
      <xdr:col>0</xdr:col>
      <xdr:colOff>600075</xdr:colOff>
      <xdr:row>39</xdr:row>
      <xdr:rowOff>152400</xdr:rowOff>
    </xdr:from>
    <xdr:to>
      <xdr:col>1</xdr:col>
      <xdr:colOff>371475</xdr:colOff>
      <xdr:row>41</xdr:row>
      <xdr:rowOff>9525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600075" y="646747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1100</a:t>
          </a:r>
        </a:p>
      </xdr:txBody>
    </xdr:sp>
    <xdr:clientData/>
  </xdr:twoCellAnchor>
  <xdr:twoCellAnchor>
    <xdr:from>
      <xdr:col>1</xdr:col>
      <xdr:colOff>0</xdr:colOff>
      <xdr:row>36</xdr:row>
      <xdr:rowOff>123825</xdr:rowOff>
    </xdr:from>
    <xdr:to>
      <xdr:col>1</xdr:col>
      <xdr:colOff>361950</xdr:colOff>
      <xdr:row>38</xdr:row>
      <xdr:rowOff>9525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609600" y="5953125"/>
          <a:ext cx="3619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1300</a:t>
          </a:r>
        </a:p>
      </xdr:txBody>
    </xdr:sp>
    <xdr:clientData/>
  </xdr:twoCellAnchor>
  <xdr:twoCellAnchor>
    <xdr:from>
      <xdr:col>1</xdr:col>
      <xdr:colOff>28575</xdr:colOff>
      <xdr:row>32</xdr:row>
      <xdr:rowOff>133350</xdr:rowOff>
    </xdr:from>
    <xdr:to>
      <xdr:col>1</xdr:col>
      <xdr:colOff>342900</xdr:colOff>
      <xdr:row>34</xdr:row>
      <xdr:rowOff>38100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638175" y="5314950"/>
          <a:ext cx="3143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  <xdr:twoCellAnchor>
    <xdr:from>
      <xdr:col>5</xdr:col>
      <xdr:colOff>590550</xdr:colOff>
      <xdr:row>20</xdr:row>
      <xdr:rowOff>104775</xdr:rowOff>
    </xdr:from>
    <xdr:to>
      <xdr:col>6</xdr:col>
      <xdr:colOff>323850</xdr:colOff>
      <xdr:row>21</xdr:row>
      <xdr:rowOff>142875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3638550" y="3343275"/>
          <a:ext cx="3429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1000</a:t>
          </a:r>
        </a:p>
      </xdr:txBody>
    </xdr:sp>
    <xdr:clientData/>
  </xdr:twoCellAnchor>
  <xdr:twoCellAnchor>
    <xdr:from>
      <xdr:col>7</xdr:col>
      <xdr:colOff>57150</xdr:colOff>
      <xdr:row>19</xdr:row>
      <xdr:rowOff>95250</xdr:rowOff>
    </xdr:from>
    <xdr:to>
      <xdr:col>7</xdr:col>
      <xdr:colOff>400050</xdr:colOff>
      <xdr:row>20</xdr:row>
      <xdr:rowOff>123825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4324350" y="3171825"/>
          <a:ext cx="3429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1200</a:t>
          </a:r>
        </a:p>
      </xdr:txBody>
    </xdr:sp>
    <xdr:clientData/>
  </xdr:twoCellAnchor>
  <xdr:twoCellAnchor>
    <xdr:from>
      <xdr:col>8</xdr:col>
      <xdr:colOff>9525</xdr:colOff>
      <xdr:row>17</xdr:row>
      <xdr:rowOff>47625</xdr:rowOff>
    </xdr:from>
    <xdr:to>
      <xdr:col>8</xdr:col>
      <xdr:colOff>352425</xdr:colOff>
      <xdr:row>18</xdr:row>
      <xdr:rowOff>76200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4886325" y="2800350"/>
          <a:ext cx="3429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1400</a:t>
          </a:r>
        </a:p>
      </xdr:txBody>
    </xdr:sp>
    <xdr:clientData/>
  </xdr:twoCellAnchor>
  <xdr:twoCellAnchor>
    <xdr:from>
      <xdr:col>5</xdr:col>
      <xdr:colOff>561975</xdr:colOff>
      <xdr:row>45</xdr:row>
      <xdr:rowOff>152400</xdr:rowOff>
    </xdr:from>
    <xdr:to>
      <xdr:col>6</xdr:col>
      <xdr:colOff>333375</xdr:colOff>
      <xdr:row>47</xdr:row>
      <xdr:rowOff>9525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3609975" y="743902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1000</a:t>
          </a:r>
        </a:p>
      </xdr:txBody>
    </xdr:sp>
    <xdr:clientData/>
  </xdr:twoCellAnchor>
  <xdr:twoCellAnchor>
    <xdr:from>
      <xdr:col>6</xdr:col>
      <xdr:colOff>542925</xdr:colOff>
      <xdr:row>45</xdr:row>
      <xdr:rowOff>66675</xdr:rowOff>
    </xdr:from>
    <xdr:to>
      <xdr:col>7</xdr:col>
      <xdr:colOff>314325</xdr:colOff>
      <xdr:row>46</xdr:row>
      <xdr:rowOff>85725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4200525" y="7353300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1200</a:t>
          </a:r>
        </a:p>
      </xdr:txBody>
    </xdr:sp>
    <xdr:clientData/>
  </xdr:twoCellAnchor>
  <xdr:twoCellAnchor>
    <xdr:from>
      <xdr:col>7</xdr:col>
      <xdr:colOff>533400</xdr:colOff>
      <xdr:row>44</xdr:row>
      <xdr:rowOff>38100</xdr:rowOff>
    </xdr:from>
    <xdr:to>
      <xdr:col>8</xdr:col>
      <xdr:colOff>304800</xdr:colOff>
      <xdr:row>45</xdr:row>
      <xdr:rowOff>57150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4800600" y="7162800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1400</a:t>
          </a:r>
        </a:p>
      </xdr:txBody>
    </xdr:sp>
    <xdr:clientData/>
  </xdr:twoCellAnchor>
  <xdr:twoCellAnchor editAs="oneCell">
    <xdr:from>
      <xdr:col>0</xdr:col>
      <xdr:colOff>247650</xdr:colOff>
      <xdr:row>1</xdr:row>
      <xdr:rowOff>9525</xdr:rowOff>
    </xdr:from>
    <xdr:to>
      <xdr:col>2</xdr:col>
      <xdr:colOff>238125</xdr:colOff>
      <xdr:row>5</xdr:row>
      <xdr:rowOff>152400</xdr:rowOff>
    </xdr:to>
    <xdr:pic>
      <xdr:nvPicPr>
        <xdr:cNvPr id="15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171450"/>
          <a:ext cx="1209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266700</xdr:colOff>
      <xdr:row>1</xdr:row>
      <xdr:rowOff>114300</xdr:rowOff>
    </xdr:from>
    <xdr:ext cx="4048125" cy="1181100"/>
    <xdr:sp>
      <xdr:nvSpPr>
        <xdr:cNvPr id="16" name="Text Box 32"/>
        <xdr:cNvSpPr txBox="1">
          <a:spLocks noChangeArrowheads="1"/>
        </xdr:cNvSpPr>
      </xdr:nvSpPr>
      <xdr:spPr>
        <a:xfrm>
          <a:off x="1485900" y="276225"/>
          <a:ext cx="40481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COOLING SYSTEMS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368-7-42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DIA:   42 IN RPM:   Various    TIP CLEARANCE:  .5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SHROUD:  FLAT PLATE                   BLOCKAGE:   None</a:t>
          </a:r>
          <a:r>
            <a:rPr lang="en-US" cap="none" sz="11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Normal="50" zoomScaleSheetLayoutView="100" zoomScalePageLayoutView="0" workbookViewId="0" topLeftCell="A1">
      <selection activeCell="M8" sqref="M8"/>
    </sheetView>
  </sheetViews>
  <sheetFormatPr defaultColWidth="9.140625" defaultRowHeight="12.75"/>
  <sheetData/>
  <sheetProtection/>
  <printOptions/>
  <pageMargins left="0.45" right="0.32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59"/>
  <sheetViews>
    <sheetView view="pageBreakPreview" zoomScaleNormal="75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19.00390625" style="0" customWidth="1"/>
    <col min="2" max="2" width="18.00390625" style="0" customWidth="1"/>
    <col min="3" max="3" width="12.57421875" style="0" customWidth="1"/>
  </cols>
  <sheetData>
    <row r="5" spans="1:11" ht="13.5" thickBot="1">
      <c r="A5" s="9" t="s">
        <v>6</v>
      </c>
      <c r="B5" s="10">
        <v>40941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9" t="s">
        <v>7</v>
      </c>
      <c r="B6" s="10" t="s">
        <v>26</v>
      </c>
      <c r="C6" s="4" t="s">
        <v>1</v>
      </c>
      <c r="D6" s="5">
        <v>0</v>
      </c>
      <c r="E6" s="5">
        <v>6990.014265335235</v>
      </c>
      <c r="F6" s="5">
        <v>13982.366095645966</v>
      </c>
      <c r="G6" s="5">
        <v>19779.991934332622</v>
      </c>
      <c r="H6" s="5">
        <v>23334.3195</v>
      </c>
      <c r="I6" s="5">
        <v>26258.367954220314</v>
      </c>
      <c r="J6" s="5">
        <v>28347.441</v>
      </c>
      <c r="K6" s="5">
        <v>37593.76474358974</v>
      </c>
    </row>
    <row r="7" spans="1:11" ht="12.75">
      <c r="A7" s="9" t="s">
        <v>8</v>
      </c>
      <c r="B7" s="10" t="s">
        <v>27</v>
      </c>
      <c r="C7" t="s">
        <v>32</v>
      </c>
      <c r="D7">
        <v>8.3859010693228</v>
      </c>
      <c r="E7">
        <v>6.986025669463432</v>
      </c>
      <c r="F7">
        <v>6.0393692483343955</v>
      </c>
      <c r="G7">
        <v>4.605418481038067</v>
      </c>
      <c r="H7">
        <v>4.172</v>
      </c>
      <c r="I7">
        <v>3.7246342107363675</v>
      </c>
      <c r="J7">
        <v>3.342</v>
      </c>
      <c r="K7">
        <v>2.3962873677973398</v>
      </c>
    </row>
    <row r="8" spans="1:11" ht="12.75">
      <c r="A8" s="9" t="s">
        <v>9</v>
      </c>
      <c r="B8" s="11">
        <v>1252</v>
      </c>
      <c r="C8" s="4" t="s">
        <v>3</v>
      </c>
      <c r="D8" s="6">
        <v>55.87816812646356</v>
      </c>
      <c r="E8" s="6">
        <v>46.98642671176949</v>
      </c>
      <c r="F8" s="6">
        <v>41.67312915549356</v>
      </c>
      <c r="G8" s="6">
        <v>34.70587252659388</v>
      </c>
      <c r="H8" s="6">
        <v>33.15628718762396</v>
      </c>
      <c r="I8" s="6">
        <v>32.73935281262573</v>
      </c>
      <c r="J8" s="6">
        <v>32.495438318127725</v>
      </c>
      <c r="K8" s="6">
        <v>33.66818440202019</v>
      </c>
    </row>
    <row r="9" spans="1:11" ht="12.75">
      <c r="A9" s="9" t="s">
        <v>10</v>
      </c>
      <c r="B9" s="11">
        <v>43</v>
      </c>
      <c r="C9" s="4" t="s">
        <v>4</v>
      </c>
      <c r="D9" s="7">
        <v>0</v>
      </c>
      <c r="E9" s="7">
        <v>0.16368782528342835</v>
      </c>
      <c r="F9" s="7">
        <v>0.3191513591780247</v>
      </c>
      <c r="G9" s="7">
        <v>0.4134022161076237</v>
      </c>
      <c r="H9" s="7">
        <v>0.46243862931607616</v>
      </c>
      <c r="I9" s="7">
        <v>0.4705023811931121</v>
      </c>
      <c r="J9" s="7">
        <v>0.4591752428722033</v>
      </c>
      <c r="K9" s="7">
        <v>0.42142042296532584</v>
      </c>
    </row>
    <row r="10" spans="1:11" ht="12.75">
      <c r="A10" s="9" t="s">
        <v>11</v>
      </c>
      <c r="B10" s="10" t="s">
        <v>37</v>
      </c>
      <c r="C10" s="4" t="s">
        <v>33</v>
      </c>
      <c r="D10" s="6">
        <v>8.3859010693228</v>
      </c>
      <c r="E10" s="6">
        <v>7.041064293003492</v>
      </c>
      <c r="F10" s="6">
        <v>6.259597371594639</v>
      </c>
      <c r="G10" s="6">
        <v>5.046139395319051</v>
      </c>
      <c r="H10" s="6">
        <v>4.785340609006627</v>
      </c>
      <c r="I10" s="6">
        <v>4.501322754725382</v>
      </c>
      <c r="J10" s="6">
        <v>4.24718877574084</v>
      </c>
      <c r="K10" s="6">
        <v>3.9882874237353785</v>
      </c>
    </row>
    <row r="11" spans="1:11" ht="12.75">
      <c r="A11" s="9" t="s">
        <v>12</v>
      </c>
      <c r="B11" s="1">
        <v>0.5</v>
      </c>
      <c r="C11" s="4" t="s">
        <v>34</v>
      </c>
      <c r="D11" s="7">
        <v>0</v>
      </c>
      <c r="E11" s="7">
        <v>0.1649774215460424</v>
      </c>
      <c r="F11" s="7">
        <v>0.3307893468515084</v>
      </c>
      <c r="G11" s="7">
        <v>0.452963225253457</v>
      </c>
      <c r="H11" s="7">
        <v>0.530423382559823</v>
      </c>
      <c r="I11" s="7">
        <v>0.5686150517847286</v>
      </c>
      <c r="J11" s="7">
        <v>0.5835439669733381</v>
      </c>
      <c r="K11" s="7">
        <v>0.7013957489425775</v>
      </c>
    </row>
    <row r="12" spans="1:11" ht="12.75">
      <c r="A12" s="9" t="s">
        <v>13</v>
      </c>
      <c r="B12" s="1" t="s">
        <v>38</v>
      </c>
      <c r="C12" s="4" t="s">
        <v>5</v>
      </c>
      <c r="D12" s="8">
        <v>118.04658147820281</v>
      </c>
      <c r="E12" s="8">
        <v>116.9690011023799</v>
      </c>
      <c r="F12" s="8">
        <v>116.98449501962317</v>
      </c>
      <c r="G12" s="8">
        <v>113.98449501962317</v>
      </c>
      <c r="H12" s="8">
        <v>113</v>
      </c>
      <c r="I12" s="8">
        <v>112.03104321342877</v>
      </c>
      <c r="J12" s="8">
        <v>109</v>
      </c>
      <c r="K12" s="8">
        <v>107.93804639422258</v>
      </c>
    </row>
    <row r="13" spans="1:11" ht="12.75">
      <c r="A13" s="9" t="s">
        <v>14</v>
      </c>
      <c r="B13" s="1" t="s">
        <v>28</v>
      </c>
      <c r="C13" s="4" t="s">
        <v>15</v>
      </c>
      <c r="D13">
        <v>-3.9000000000000004</v>
      </c>
      <c r="E13">
        <v>-3.12</v>
      </c>
      <c r="F13">
        <v>-3.08</v>
      </c>
      <c r="G13">
        <v>-2.12</v>
      </c>
      <c r="H13">
        <v>-1.7000000000000002</v>
      </c>
      <c r="I13">
        <v>-1.1000000000000005</v>
      </c>
      <c r="J13">
        <v>-0.6100000000000003</v>
      </c>
      <c r="K13">
        <v>-0.6200000000000001</v>
      </c>
    </row>
    <row r="14" spans="1:3" ht="12.75">
      <c r="A14" s="9" t="s">
        <v>16</v>
      </c>
      <c r="B14" s="1">
        <v>0</v>
      </c>
      <c r="C14" t="s">
        <v>35</v>
      </c>
    </row>
    <row r="15" spans="1:3" ht="12.75">
      <c r="A15" s="9" t="s">
        <v>17</v>
      </c>
      <c r="B15" s="1">
        <v>7</v>
      </c>
      <c r="C15" t="s">
        <v>36</v>
      </c>
    </row>
    <row r="16" spans="1:2" ht="12.75">
      <c r="A16" s="9" t="s">
        <v>18</v>
      </c>
      <c r="B16" s="1">
        <v>42</v>
      </c>
    </row>
    <row r="17" spans="1:2" ht="12.75">
      <c r="A17" s="9" t="s">
        <v>19</v>
      </c>
      <c r="B17" s="1" t="s">
        <v>39</v>
      </c>
    </row>
    <row r="18" spans="1:2" ht="12.75">
      <c r="A18" s="9" t="s">
        <v>20</v>
      </c>
      <c r="B18" s="1">
        <v>5</v>
      </c>
    </row>
    <row r="19" spans="1:2" ht="12.75">
      <c r="A19" s="9" t="s">
        <v>21</v>
      </c>
      <c r="B19" s="1">
        <v>2</v>
      </c>
    </row>
    <row r="20" spans="1:2" ht="12.75">
      <c r="A20" s="9" t="s">
        <v>22</v>
      </c>
      <c r="B20" s="1">
        <v>1400</v>
      </c>
    </row>
    <row r="21" spans="1:2" ht="12.75">
      <c r="A21" s="9" t="s">
        <v>23</v>
      </c>
      <c r="B21" s="1">
        <v>42</v>
      </c>
    </row>
    <row r="22" spans="1:2" ht="12.75">
      <c r="A22" s="9" t="s">
        <v>24</v>
      </c>
      <c r="B22" s="1">
        <v>0.075</v>
      </c>
    </row>
    <row r="23" spans="1:2" ht="12.75">
      <c r="A23" s="9" t="s">
        <v>25</v>
      </c>
      <c r="B23" s="1" t="s">
        <v>40</v>
      </c>
    </row>
    <row r="24" spans="1:2" ht="12.75">
      <c r="A24" s="9"/>
      <c r="B24" s="1"/>
    </row>
    <row r="25" spans="1:2" ht="12.75">
      <c r="A25" s="9"/>
      <c r="B25" s="1"/>
    </row>
    <row r="26" spans="1:11" ht="13.5" thickBot="1">
      <c r="A26" s="9" t="s">
        <v>30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</row>
    <row r="27" spans="1:11" ht="12.75">
      <c r="A27" s="9"/>
      <c r="B27" s="1"/>
      <c r="C27" s="4" t="s">
        <v>1</v>
      </c>
      <c r="D27" s="5">
        <f>D6*($B$28/$B$16)^3*($B$29/$B$20)</f>
        <v>0</v>
      </c>
      <c r="E27" s="5">
        <f aca="true" t="shared" si="0" ref="E27:K27">E6*($B$28/$B$16)^3*($B$29/$B$20)</f>
        <v>7489.300998573466</v>
      </c>
      <c r="F27" s="5">
        <f t="shared" si="0"/>
        <v>14981.106531049249</v>
      </c>
      <c r="G27" s="5">
        <f t="shared" si="0"/>
        <v>21192.848501070664</v>
      </c>
      <c r="H27" s="5">
        <f t="shared" si="0"/>
        <v>25001.05660714286</v>
      </c>
      <c r="I27" s="5">
        <f t="shared" si="0"/>
        <v>28133.96566523605</v>
      </c>
      <c r="J27" s="5">
        <f t="shared" si="0"/>
        <v>30372.258214285714</v>
      </c>
      <c r="K27" s="5">
        <f t="shared" si="0"/>
        <v>40279.03365384615</v>
      </c>
    </row>
    <row r="28" spans="1:11" ht="12.75">
      <c r="A28" s="9" t="s">
        <v>29</v>
      </c>
      <c r="B28" s="1">
        <v>42</v>
      </c>
      <c r="C28" s="4" t="s">
        <v>2</v>
      </c>
      <c r="D28" s="6">
        <f>D7*($B$28/$B$16)^2*($B$29/$B$20)^2</f>
        <v>9.626672145906275</v>
      </c>
      <c r="E28" s="6">
        <f aca="true" t="shared" si="1" ref="E28:K28">E7*($B$28/$B$16)^2*($B$29/$B$20)^2</f>
        <v>8.019672324639142</v>
      </c>
      <c r="F28" s="6">
        <f t="shared" si="1"/>
        <v>6.932949392220606</v>
      </c>
      <c r="G28" s="6">
        <f t="shared" si="1"/>
        <v>5.286832439967169</v>
      </c>
      <c r="H28" s="6">
        <f t="shared" si="1"/>
        <v>4.789285714285714</v>
      </c>
      <c r="I28" s="6">
        <f t="shared" si="1"/>
        <v>4.275728048039197</v>
      </c>
      <c r="J28" s="6">
        <f t="shared" si="1"/>
        <v>3.8364795918367345</v>
      </c>
      <c r="K28" s="6">
        <f t="shared" si="1"/>
        <v>2.7508400905836807</v>
      </c>
    </row>
    <row r="29" spans="1:11" ht="12.75">
      <c r="A29" s="9" t="s">
        <v>31</v>
      </c>
      <c r="B29" s="1">
        <v>1500</v>
      </c>
      <c r="C29" s="4" t="s">
        <v>3</v>
      </c>
      <c r="D29" s="6">
        <f aca="true" t="shared" si="2" ref="D29:J29">D8*($B$28/$B$16)^5*($B$29/$B$20)^3</f>
        <v>68.72770314388282</v>
      </c>
      <c r="E29" s="6">
        <f t="shared" si="2"/>
        <v>57.791250055474485</v>
      </c>
      <c r="F29" s="6">
        <f t="shared" si="2"/>
        <v>51.25612642120654</v>
      </c>
      <c r="G29" s="6">
        <f t="shared" si="2"/>
        <v>42.68670545818306</v>
      </c>
      <c r="H29" s="6">
        <f t="shared" si="2"/>
        <v>40.780783257372754</v>
      </c>
      <c r="I29" s="6">
        <f t="shared" si="2"/>
        <v>40.26797220940664</v>
      </c>
      <c r="J29" s="6">
        <f t="shared" si="2"/>
        <v>39.96796804798872</v>
      </c>
      <c r="K29" s="6">
        <f>K8*($B$28/$B$16)^5*($B$29/$B$20)^3</f>
        <v>41.41039444490456</v>
      </c>
    </row>
    <row r="32" spans="1:11" ht="13.5" thickBot="1">
      <c r="A32" s="9" t="s">
        <v>30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</row>
    <row r="33" spans="1:11" ht="12.75">
      <c r="A33" s="9"/>
      <c r="B33" s="1"/>
      <c r="C33" s="4" t="s">
        <v>1</v>
      </c>
      <c r="D33" s="5">
        <f>D6*($B$34/$B$16)^3*($B$35/$B$20)</f>
        <v>0</v>
      </c>
      <c r="E33" s="5">
        <f aca="true" t="shared" si="3" ref="E33:K33">E6*($B$34/$B$16)^3*($B$35/$B$20)</f>
        <v>6990.014265335235</v>
      </c>
      <c r="F33" s="5">
        <f t="shared" si="3"/>
        <v>13982.366095645966</v>
      </c>
      <c r="G33" s="5">
        <f t="shared" si="3"/>
        <v>19779.991934332622</v>
      </c>
      <c r="H33" s="5">
        <f t="shared" si="3"/>
        <v>23334.3195</v>
      </c>
      <c r="I33" s="5">
        <f t="shared" si="3"/>
        <v>26258.367954220314</v>
      </c>
      <c r="J33" s="5">
        <f t="shared" si="3"/>
        <v>28347.441</v>
      </c>
      <c r="K33" s="5">
        <f t="shared" si="3"/>
        <v>37593.76474358974</v>
      </c>
    </row>
    <row r="34" spans="1:11" ht="12.75">
      <c r="A34" s="9" t="s">
        <v>29</v>
      </c>
      <c r="B34" s="1">
        <v>42</v>
      </c>
      <c r="C34" s="4" t="s">
        <v>2</v>
      </c>
      <c r="D34" s="6">
        <f>D7*($B$34/$B$16)^2*($B$35/$B$20)^2</f>
        <v>8.3859010693228</v>
      </c>
      <c r="E34" s="6">
        <f aca="true" t="shared" si="4" ref="E34:K34">E7*($B$34/$B$16)^2*($B$35/$B$20)^2</f>
        <v>6.986025669463432</v>
      </c>
      <c r="F34" s="6">
        <f t="shared" si="4"/>
        <v>6.0393692483343955</v>
      </c>
      <c r="G34" s="6">
        <f t="shared" si="4"/>
        <v>4.605418481038067</v>
      </c>
      <c r="H34" s="6">
        <f t="shared" si="4"/>
        <v>4.172</v>
      </c>
      <c r="I34" s="6">
        <f t="shared" si="4"/>
        <v>3.7246342107363675</v>
      </c>
      <c r="J34" s="6">
        <f t="shared" si="4"/>
        <v>3.342</v>
      </c>
      <c r="K34" s="6">
        <f t="shared" si="4"/>
        <v>2.3962873677973398</v>
      </c>
    </row>
    <row r="35" spans="1:11" ht="12.75">
      <c r="A35" s="9" t="s">
        <v>31</v>
      </c>
      <c r="B35" s="1">
        <v>1400</v>
      </c>
      <c r="C35" s="4" t="s">
        <v>3</v>
      </c>
      <c r="D35" s="6">
        <f aca="true" t="shared" si="5" ref="D35:J35">D8*($B$34/$B$16)^5*($B$35/$B$20)^3</f>
        <v>55.87816812646356</v>
      </c>
      <c r="E35" s="6">
        <f t="shared" si="5"/>
        <v>46.98642671176949</v>
      </c>
      <c r="F35" s="6">
        <f t="shared" si="5"/>
        <v>41.67312915549356</v>
      </c>
      <c r="G35" s="6">
        <f t="shared" si="5"/>
        <v>34.70587252659388</v>
      </c>
      <c r="H35" s="6">
        <f t="shared" si="5"/>
        <v>33.15628718762396</v>
      </c>
      <c r="I35" s="6">
        <f t="shared" si="5"/>
        <v>32.73935281262573</v>
      </c>
      <c r="J35" s="6">
        <f t="shared" si="5"/>
        <v>32.495438318127725</v>
      </c>
      <c r="K35" s="6">
        <f>K8*($B$34/$B$16)^5*($B$35/$B$20)^3</f>
        <v>33.66818440202019</v>
      </c>
    </row>
    <row r="38" spans="1:11" ht="13.5" thickBot="1">
      <c r="A38" s="9" t="s">
        <v>30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</row>
    <row r="39" spans="1:11" ht="12.75">
      <c r="A39" s="9"/>
      <c r="B39" s="1"/>
      <c r="C39" s="4" t="s">
        <v>1</v>
      </c>
      <c r="D39" s="5">
        <f>D6*($B$40/$B$16)^3*($B$41/$B$20)</f>
        <v>0</v>
      </c>
      <c r="E39" s="5">
        <f aca="true" t="shared" si="6" ref="E39:K39">E6*($B$40/$B$16)^3*($B$41/$B$20)</f>
        <v>6490.727532097004</v>
      </c>
      <c r="F39" s="5">
        <f t="shared" si="6"/>
        <v>12983.625660242684</v>
      </c>
      <c r="G39" s="5">
        <f t="shared" si="6"/>
        <v>18367.13536759458</v>
      </c>
      <c r="H39" s="5">
        <f t="shared" si="6"/>
        <v>21667.582392857144</v>
      </c>
      <c r="I39" s="5">
        <f t="shared" si="6"/>
        <v>24382.770243204577</v>
      </c>
      <c r="J39" s="5">
        <f t="shared" si="6"/>
        <v>26322.623785714284</v>
      </c>
      <c r="K39" s="5">
        <f t="shared" si="6"/>
        <v>34908.49583333333</v>
      </c>
    </row>
    <row r="40" spans="1:11" ht="12.75">
      <c r="A40" s="9" t="s">
        <v>29</v>
      </c>
      <c r="B40" s="1">
        <v>42</v>
      </c>
      <c r="C40" s="4" t="s">
        <v>2</v>
      </c>
      <c r="D40" s="6">
        <f>D7*($B$40/$B$16)^2*($B$41/$B$20)^2</f>
        <v>7.230700411814047</v>
      </c>
      <c r="E40" s="6">
        <f aca="true" t="shared" si="7" ref="E40:K40">E7*($B$40/$B$16)^2*($B$41/$B$20)^2</f>
        <v>6.0236649905067345</v>
      </c>
      <c r="F40" s="6">
        <f t="shared" si="7"/>
        <v>5.207415321267923</v>
      </c>
      <c r="G40" s="6">
        <f t="shared" si="7"/>
        <v>3.9709985882420074</v>
      </c>
      <c r="H40" s="6">
        <f t="shared" si="7"/>
        <v>3.597285714285714</v>
      </c>
      <c r="I40" s="6">
        <f t="shared" si="7"/>
        <v>3.211546844971664</v>
      </c>
      <c r="J40" s="6">
        <f t="shared" si="7"/>
        <v>2.881622448979592</v>
      </c>
      <c r="K40" s="6">
        <f t="shared" si="7"/>
        <v>2.066186556927298</v>
      </c>
    </row>
    <row r="41" spans="1:11" ht="12.75">
      <c r="A41" s="9" t="s">
        <v>31</v>
      </c>
      <c r="B41" s="1">
        <v>1300</v>
      </c>
      <c r="C41" s="4" t="s">
        <v>3</v>
      </c>
      <c r="D41" s="6">
        <f aca="true" t="shared" si="8" ref="D41:J41">D8*($B$40/$B$16)^5*($B$41/$B$20)^3</f>
        <v>44.739189276180916</v>
      </c>
      <c r="E41" s="6">
        <f t="shared" si="8"/>
        <v>37.61996336944518</v>
      </c>
      <c r="F41" s="6">
        <f t="shared" si="8"/>
        <v>33.36583992515283</v>
      </c>
      <c r="G41" s="6">
        <f t="shared" si="8"/>
        <v>27.787464264186134</v>
      </c>
      <c r="H41" s="6">
        <f t="shared" si="8"/>
        <v>26.54677950116977</v>
      </c>
      <c r="I41" s="6">
        <f t="shared" si="8"/>
        <v>26.212958501945604</v>
      </c>
      <c r="J41" s="6">
        <f t="shared" si="8"/>
        <v>26.017666904127775</v>
      </c>
      <c r="K41" s="6">
        <f>K8*($B$40/$B$16)^5*($B$41/$B$20)^3</f>
        <v>26.9566330653201</v>
      </c>
    </row>
    <row r="44" spans="1:11" ht="13.5" thickBot="1">
      <c r="A44" s="9" t="s">
        <v>30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</row>
    <row r="45" spans="1:11" ht="12.75">
      <c r="A45" s="9"/>
      <c r="B45" s="1"/>
      <c r="C45" s="4" t="s">
        <v>1</v>
      </c>
      <c r="D45" s="5">
        <f>D6*($B$46/$B$16)^3*($B$47/$B$20)</f>
        <v>0</v>
      </c>
      <c r="E45" s="5">
        <f aca="true" t="shared" si="9" ref="E45:K45">E6*($B$46/$B$16)^3*($B$47/$B$20)</f>
        <v>5991.440798858773</v>
      </c>
      <c r="F45" s="5">
        <f t="shared" si="9"/>
        <v>11984.8852248394</v>
      </c>
      <c r="G45" s="5">
        <f t="shared" si="9"/>
        <v>16954.278800856533</v>
      </c>
      <c r="H45" s="5">
        <f t="shared" si="9"/>
        <v>20000.845285714287</v>
      </c>
      <c r="I45" s="5">
        <f t="shared" si="9"/>
        <v>22507.17253218884</v>
      </c>
      <c r="J45" s="5">
        <f t="shared" si="9"/>
        <v>24297.80657142857</v>
      </c>
      <c r="K45" s="5">
        <f t="shared" si="9"/>
        <v>32223.226923076916</v>
      </c>
    </row>
    <row r="46" spans="1:11" ht="12.75">
      <c r="A46" s="9" t="s">
        <v>29</v>
      </c>
      <c r="B46" s="1">
        <v>42</v>
      </c>
      <c r="C46" s="4" t="s">
        <v>2</v>
      </c>
      <c r="D46" s="6">
        <f>D7*($B$46/$B$16)^2*($B$47/$B$20)^2</f>
        <v>6.161070173380016</v>
      </c>
      <c r="E46" s="6">
        <f aca="true" t="shared" si="10" ref="E46:K46">E7*($B$46/$B$16)^2*($B$47/$B$20)^2</f>
        <v>5.132590287769052</v>
      </c>
      <c r="F46" s="6">
        <f t="shared" si="10"/>
        <v>4.437087611021188</v>
      </c>
      <c r="G46" s="6">
        <f t="shared" si="10"/>
        <v>3.383572761578988</v>
      </c>
      <c r="H46" s="6">
        <f t="shared" si="10"/>
        <v>3.0651428571428565</v>
      </c>
      <c r="I46" s="6">
        <f t="shared" si="10"/>
        <v>2.736465950745086</v>
      </c>
      <c r="J46" s="6">
        <f t="shared" si="10"/>
        <v>2.45534693877551</v>
      </c>
      <c r="K46" s="6">
        <f t="shared" si="10"/>
        <v>1.7605376579735557</v>
      </c>
    </row>
    <row r="47" spans="1:11" ht="12.75">
      <c r="A47" s="9" t="s">
        <v>31</v>
      </c>
      <c r="B47" s="1">
        <v>1200</v>
      </c>
      <c r="C47" s="4" t="s">
        <v>3</v>
      </c>
      <c r="D47" s="6">
        <f aca="true" t="shared" si="11" ref="D47:J47">D8*($B$46/$B$16)^5*($B$47/$B$20)^3</f>
        <v>35.188584009668006</v>
      </c>
      <c r="E47" s="6">
        <f t="shared" si="11"/>
        <v>29.58912002840294</v>
      </c>
      <c r="F47" s="6">
        <f t="shared" si="11"/>
        <v>26.243136727657753</v>
      </c>
      <c r="G47" s="6">
        <f t="shared" si="11"/>
        <v>21.85559319458973</v>
      </c>
      <c r="H47" s="6">
        <f t="shared" si="11"/>
        <v>20.879761027774855</v>
      </c>
      <c r="I47" s="6">
        <f t="shared" si="11"/>
        <v>20.6172017712162</v>
      </c>
      <c r="J47" s="6">
        <f t="shared" si="11"/>
        <v>20.463599640570227</v>
      </c>
      <c r="K47" s="6">
        <f>K8*($B$46/$B$16)^5*($B$47/$B$20)^3</f>
        <v>21.202121955791135</v>
      </c>
    </row>
    <row r="50" spans="1:11" ht="13.5" thickBot="1">
      <c r="A50" s="9" t="s">
        <v>30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</row>
    <row r="51" spans="1:11" ht="12.75">
      <c r="A51" s="9"/>
      <c r="B51" s="1"/>
      <c r="C51" s="4" t="s">
        <v>1</v>
      </c>
      <c r="D51" s="5">
        <f>D6*($B$52/$B$16)^3*($B$53/$B$20)</f>
        <v>0</v>
      </c>
      <c r="E51" s="5">
        <f aca="true" t="shared" si="12" ref="E51:K51">E6*($B$52/$B$16)^3*($B$53/$B$20)</f>
        <v>5492.154065620542</v>
      </c>
      <c r="F51" s="5">
        <f t="shared" si="12"/>
        <v>10986.144789436115</v>
      </c>
      <c r="G51" s="5">
        <f t="shared" si="12"/>
        <v>15541.422234118489</v>
      </c>
      <c r="H51" s="5">
        <f t="shared" si="12"/>
        <v>18334.10817857143</v>
      </c>
      <c r="I51" s="5">
        <f t="shared" si="12"/>
        <v>20631.574821173104</v>
      </c>
      <c r="J51" s="5">
        <f t="shared" si="12"/>
        <v>22272.989357142855</v>
      </c>
      <c r="K51" s="5">
        <f t="shared" si="12"/>
        <v>29537.95801282051</v>
      </c>
    </row>
    <row r="52" spans="1:11" ht="12.75">
      <c r="A52" s="9" t="s">
        <v>29</v>
      </c>
      <c r="B52" s="1">
        <v>42</v>
      </c>
      <c r="C52" s="4" t="s">
        <v>2</v>
      </c>
      <c r="D52" s="6">
        <f>D7*($B$52/$B$16)^2*($B$53/$B$20)^2</f>
        <v>5.177010354020708</v>
      </c>
      <c r="E52" s="6">
        <f aca="true" t="shared" si="13" ref="E52:K52">E7*($B$52/$B$16)^2*($B$53/$B$20)^2</f>
        <v>4.312801561250383</v>
      </c>
      <c r="F52" s="6">
        <f t="shared" si="13"/>
        <v>3.728386117594193</v>
      </c>
      <c r="G52" s="6">
        <f t="shared" si="13"/>
        <v>2.843141001049011</v>
      </c>
      <c r="H52" s="6">
        <f t="shared" si="13"/>
        <v>2.575571428571428</v>
      </c>
      <c r="I52" s="6">
        <f t="shared" si="13"/>
        <v>2.299391528056635</v>
      </c>
      <c r="J52" s="6">
        <f t="shared" si="13"/>
        <v>2.063173469387755</v>
      </c>
      <c r="K52" s="6">
        <f t="shared" si="13"/>
        <v>1.4793406709361128</v>
      </c>
    </row>
    <row r="53" spans="1:11" ht="12.75">
      <c r="A53" s="9" t="s">
        <v>31</v>
      </c>
      <c r="B53" s="1">
        <v>1100</v>
      </c>
      <c r="C53" s="4" t="s">
        <v>3</v>
      </c>
      <c r="D53" s="6">
        <f aca="true" t="shared" si="14" ref="D53:J53">D8*($B$52/$B$16)^5*($B$53/$B$20)^3</f>
        <v>27.10416974355794</v>
      </c>
      <c r="E53" s="6">
        <f t="shared" si="14"/>
        <v>22.791156688544163</v>
      </c>
      <c r="F53" s="6">
        <f t="shared" si="14"/>
        <v>20.21389756048175</v>
      </c>
      <c r="G53" s="6">
        <f t="shared" si="14"/>
        <v>16.834371841434564</v>
      </c>
      <c r="H53" s="6">
        <f t="shared" si="14"/>
        <v>16.082732597203893</v>
      </c>
      <c r="I53" s="6">
        <f t="shared" si="14"/>
        <v>15.880495114287479</v>
      </c>
      <c r="J53" s="6">
        <f t="shared" si="14"/>
        <v>15.762182362036443</v>
      </c>
      <c r="K53" s="6">
        <f>K8*($B$52/$B$16)^5*($B$53/$B$20)^3</f>
        <v>16.33103259442014</v>
      </c>
    </row>
    <row r="56" spans="1:11" ht="13.5" thickBot="1">
      <c r="A56" s="9" t="s">
        <v>30</v>
      </c>
      <c r="B56" s="1"/>
      <c r="C56" s="2" t="s">
        <v>0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6</v>
      </c>
      <c r="J56" s="3">
        <v>7</v>
      </c>
      <c r="K56" s="3">
        <v>8</v>
      </c>
    </row>
    <row r="57" spans="1:11" ht="12.75">
      <c r="A57" s="9"/>
      <c r="B57" s="1"/>
      <c r="C57" s="4" t="s">
        <v>1</v>
      </c>
      <c r="D57" s="5">
        <f>D6*($B$58/$B$16)^3*($B$59/$B$20)</f>
        <v>0</v>
      </c>
      <c r="E57" s="5">
        <f aca="true" t="shared" si="15" ref="E57:K57">E6*($B$58/$B$16)^3*($B$59/$B$20)</f>
        <v>4992.86733238231</v>
      </c>
      <c r="F57" s="5">
        <f t="shared" si="15"/>
        <v>9987.404354032833</v>
      </c>
      <c r="G57" s="5">
        <f t="shared" si="15"/>
        <v>14128.565667380444</v>
      </c>
      <c r="H57" s="5">
        <f t="shared" si="15"/>
        <v>16667.371071428573</v>
      </c>
      <c r="I57" s="5">
        <f t="shared" si="15"/>
        <v>18755.977110157368</v>
      </c>
      <c r="J57" s="5">
        <f t="shared" si="15"/>
        <v>20248.172142857144</v>
      </c>
      <c r="K57" s="5">
        <f t="shared" si="15"/>
        <v>26852.689102564098</v>
      </c>
    </row>
    <row r="58" spans="1:11" ht="12.75">
      <c r="A58" s="9" t="s">
        <v>29</v>
      </c>
      <c r="B58" s="1">
        <v>42</v>
      </c>
      <c r="C58" s="4" t="s">
        <v>2</v>
      </c>
      <c r="D58" s="6">
        <f>D7*($B$58/$B$16)^2*($B$59/$B$20)^2</f>
        <v>4.278520953736122</v>
      </c>
      <c r="E58" s="6">
        <f aca="true" t="shared" si="16" ref="E58:K58">E7*($B$58/$B$16)^2*($B$59/$B$20)^2</f>
        <v>3.5642988109507305</v>
      </c>
      <c r="F58" s="6">
        <f t="shared" si="16"/>
        <v>3.0813108409869367</v>
      </c>
      <c r="G58" s="6">
        <f t="shared" si="16"/>
        <v>2.349703306652075</v>
      </c>
      <c r="H58" s="6">
        <f t="shared" si="16"/>
        <v>2.1285714285714286</v>
      </c>
      <c r="I58" s="6">
        <f t="shared" si="16"/>
        <v>1.90032357690631</v>
      </c>
      <c r="J58" s="6">
        <f t="shared" si="16"/>
        <v>1.7051020408163267</v>
      </c>
      <c r="K58" s="6">
        <f t="shared" si="16"/>
        <v>1.2225955958149692</v>
      </c>
    </row>
    <row r="59" spans="1:11" ht="12.75">
      <c r="A59" s="9" t="s">
        <v>31</v>
      </c>
      <c r="B59" s="1">
        <v>1000</v>
      </c>
      <c r="C59" s="4" t="s">
        <v>3</v>
      </c>
      <c r="D59" s="6">
        <f aca="true" t="shared" si="17" ref="D59:J59">D8*($B$58/$B$16)^5*($B$59/$B$20)^3</f>
        <v>20.363763894483807</v>
      </c>
      <c r="E59" s="6">
        <f t="shared" si="17"/>
        <v>17.123333349770224</v>
      </c>
      <c r="F59" s="6">
        <f t="shared" si="17"/>
        <v>15.187000421098238</v>
      </c>
      <c r="G59" s="6">
        <f t="shared" si="17"/>
        <v>12.64791272835054</v>
      </c>
      <c r="H59" s="6">
        <f t="shared" si="17"/>
        <v>12.083195039221561</v>
      </c>
      <c r="I59" s="6">
        <f t="shared" si="17"/>
        <v>11.931251025009379</v>
      </c>
      <c r="J59" s="6">
        <f t="shared" si="17"/>
        <v>11.842360903107773</v>
      </c>
      <c r="K59" s="6">
        <f>K8*($B$58/$B$16)^5*($B$59/$B$20)^3</f>
        <v>12.269746502193946</v>
      </c>
    </row>
  </sheetData>
  <sheetProtection/>
  <printOptions horizontalCentered="1" verticalCentered="1"/>
  <pageMargins left="0" right="0" top="0.5" bottom="0" header="0.5" footer="0.5"/>
  <pageSetup fitToHeight="3" horizontalDpi="600" verticalDpi="600" orientation="portrait" scale="81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Gil Springman</cp:lastModifiedBy>
  <cp:lastPrinted>2008-08-26T16:07:11Z</cp:lastPrinted>
  <dcterms:created xsi:type="dcterms:W3CDTF">1998-01-06T13:15:37Z</dcterms:created>
  <dcterms:modified xsi:type="dcterms:W3CDTF">2012-02-02T16:42:25Z</dcterms:modified>
  <cp:category/>
  <cp:version/>
  <cp:contentType/>
  <cp:contentStatus/>
</cp:coreProperties>
</file>