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0" sheetId="1" r:id="rId1"/>
    <sheet name="datasheet" sheetId="2" r:id="rId2"/>
  </sheets>
  <definedNames>
    <definedName name="_xlnm.Print_Area" localSheetId="0">'40'!$A$1:$J$55</definedName>
    <definedName name="_xlnm.Print_Area" localSheetId="1">'datasheet'!$A$1:$P$67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<sst xmlns="http://schemas.openxmlformats.org/spreadsheetml/2006/main" count="79" uniqueCount="41">
  <si>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</si>
  <si>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</si>
  <si>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</si>
  <si>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</si>
  <si>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</si>
  <si>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</si>
  <si>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</si>
  <si>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</si>
  <si>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</si>
  <si>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</si>
  <si>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</si>
  <si>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</si>
  <si>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</si>
  <si>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</si>
  <si>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</si>
  <si>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</si>
  <si>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</si>
  <si>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</si>
  <si>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</si>
  <si>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</si>
  <si>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</si>
  <si>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</si>
  <si>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</si>
  <si>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</si>
  <si>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</si>
  <si>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</si>
  <si>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</si>
  <si>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</si>
  <si>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</si>
  <si>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</si>
  <si>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</si>
  <si>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</si>
  <si>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</si>
  <si>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Total P</t>
  </si>
  <si>
    <t>Total Eff</t>
  </si>
  <si>
    <t>Thrust</t>
  </si>
  <si>
    <t>Sound Power</t>
  </si>
  <si>
    <t>FP</t>
  </si>
  <si>
    <t>CCW</t>
  </si>
  <si>
    <t>Torque no thrust Labow unit</t>
  </si>
  <si>
    <t>36807200-40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</si>
</sst>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27225"/>
          <c:w val="0.916"/>
          <c:h val="0.7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datasheet!$B$29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datasheet!$D$27:$O$27</c:f>
              <c:numCache>
                <c:ptCount val="12"/>
                <c:pt idx="0">
                  <c:v>0</c:v>
                </c:pt>
                <c:pt idx="1">
                  <c:v>8211.143695014662</c:v>
                </c:pt>
                <c:pt idx="2">
                  <c:v>19597.30850439883</c:v>
                </c:pt>
                <c:pt idx="3">
                  <c:v>31087.76832844575</c:v>
                </c:pt>
                <c:pt idx="4">
                  <c:v>34382.09208211144</c:v>
                </c:pt>
                <c:pt idx="5">
                  <c:v>39508.714201877934</c:v>
                </c:pt>
                <c:pt idx="6">
                  <c:v>43142.96009389671</c:v>
                </c:pt>
                <c:pt idx="7">
                  <c:v>54078.292253521126</c:v>
                </c:pt>
                <c:pt idx="8">
                  <c:v>59117.09917840376</c:v>
                </c:pt>
                <c:pt idx="9">
                  <c:v>57876.20481220656</c:v>
                </c:pt>
                <c:pt idx="10">
                  <c:v>57896.12089201878</c:v>
                </c:pt>
                <c:pt idx="11">
                  <c:v>57957.11150234742</c:v>
                </c:pt>
              </c:numCache>
            </c:numRef>
          </c:xVal>
          <c:yVal>
            <c:numRef>
              <c:f>datasheet!$D$29:$O$29</c:f>
              <c:numCache>
                <c:ptCount val="12"/>
                <c:pt idx="0">
                  <c:v>132.45166340192785</c:v>
                </c:pt>
                <c:pt idx="1">
                  <c:v>107.38022108167537</c:v>
                </c:pt>
                <c:pt idx="2">
                  <c:v>94.17665800821486</c:v>
                </c:pt>
                <c:pt idx="3">
                  <c:v>79.57172173956123</c:v>
                </c:pt>
                <c:pt idx="4">
                  <c:v>78.93672451048933</c:v>
                </c:pt>
                <c:pt idx="5">
                  <c:v>78.26004177447416</c:v>
                </c:pt>
                <c:pt idx="6">
                  <c:v>74.77646208742448</c:v>
                </c:pt>
                <c:pt idx="7">
                  <c:v>79.70605598419289</c:v>
                </c:pt>
                <c:pt idx="8">
                  <c:v>79.11450471658067</c:v>
                </c:pt>
                <c:pt idx="9">
                  <c:v>78.82968373587849</c:v>
                </c:pt>
                <c:pt idx="10">
                  <c:v>78.281951080682</c:v>
                </c:pt>
                <c:pt idx="11">
                  <c:v>77.73421842548552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datasheet!$B$35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datasheet!$D$33:$O$33</c:f>
              <c:numCache>
                <c:ptCount val="12"/>
                <c:pt idx="0">
                  <c:v>0</c:v>
                </c:pt>
                <c:pt idx="1">
                  <c:v>7390.029325513196</c:v>
                </c:pt>
                <c:pt idx="2">
                  <c:v>17637.577653958946</c:v>
                </c:pt>
                <c:pt idx="3">
                  <c:v>27978.991495601174</c:v>
                </c:pt>
                <c:pt idx="4">
                  <c:v>30943.882873900293</c:v>
                </c:pt>
                <c:pt idx="5">
                  <c:v>35557.84278169014</c:v>
                </c:pt>
                <c:pt idx="6">
                  <c:v>38828.664084507036</c:v>
                </c:pt>
                <c:pt idx="7">
                  <c:v>48670.46302816901</c:v>
                </c:pt>
                <c:pt idx="8">
                  <c:v>53205.38926056338</c:v>
                </c:pt>
                <c:pt idx="9">
                  <c:v>52088.584330985905</c:v>
                </c:pt>
                <c:pt idx="10">
                  <c:v>52106.5088028169</c:v>
                </c:pt>
                <c:pt idx="11">
                  <c:v>52161.40035211267</c:v>
                </c:pt>
              </c:numCache>
            </c:numRef>
          </c:xVal>
          <c:yVal>
            <c:numRef>
              <c:f>datasheet!$D$35:$O$35</c:f>
              <c:numCache>
                <c:ptCount val="12"/>
                <c:pt idx="0">
                  <c:v>96.5572626200054</c:v>
                </c:pt>
                <c:pt idx="1">
                  <c:v>78.28018116854135</c:v>
                </c:pt>
                <c:pt idx="2">
                  <c:v>68.65478368798864</c:v>
                </c:pt>
                <c:pt idx="3">
                  <c:v>58.00778514814014</c:v>
                </c:pt>
                <c:pt idx="4">
                  <c:v>57.544872168146725</c:v>
                </c:pt>
                <c:pt idx="5">
                  <c:v>57.05157045359166</c:v>
                </c:pt>
                <c:pt idx="6">
                  <c:v>54.512040861732444</c:v>
                </c:pt>
                <c:pt idx="7">
                  <c:v>58.10571481247661</c:v>
                </c:pt>
                <c:pt idx="8">
                  <c:v>57.67447393838731</c:v>
                </c:pt>
                <c:pt idx="9">
                  <c:v>57.46683944345542</c:v>
                </c:pt>
                <c:pt idx="10">
                  <c:v>57.06754233781718</c:v>
                </c:pt>
                <c:pt idx="11">
                  <c:v>56.66824523217895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datasheet!$B$41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datasheet!$D$39:$O$39</c:f>
              <c:numCache>
                <c:ptCount val="12"/>
                <c:pt idx="0">
                  <c:v>0</c:v>
                </c:pt>
                <c:pt idx="1">
                  <c:v>6568.914956011729</c:v>
                </c:pt>
                <c:pt idx="2">
                  <c:v>15677.846803519064</c:v>
                </c:pt>
                <c:pt idx="3">
                  <c:v>24870.2146627566</c:v>
                </c:pt>
                <c:pt idx="4">
                  <c:v>27505.67366568915</c:v>
                </c:pt>
                <c:pt idx="5">
                  <c:v>31606.971361502347</c:v>
                </c:pt>
                <c:pt idx="6">
                  <c:v>34514.36807511737</c:v>
                </c:pt>
                <c:pt idx="7">
                  <c:v>43262.633802816905</c:v>
                </c:pt>
                <c:pt idx="8">
                  <c:v>47293.67934272301</c:v>
                </c:pt>
                <c:pt idx="9">
                  <c:v>46300.96384976525</c:v>
                </c:pt>
                <c:pt idx="10">
                  <c:v>46316.89671361502</c:v>
                </c:pt>
                <c:pt idx="11">
                  <c:v>46365.68920187793</c:v>
                </c:pt>
              </c:numCache>
            </c:numRef>
          </c:xVal>
          <c:yVal>
            <c:numRef>
              <c:f>datasheet!$D$41:$O$41</c:f>
              <c:numCache>
                <c:ptCount val="12"/>
                <c:pt idx="0">
                  <c:v>67.81525166178706</c:v>
                </c:pt>
                <c:pt idx="1">
                  <c:v>54.978673193817784</c:v>
                </c:pt>
                <c:pt idx="2">
                  <c:v>48.218448900206006</c:v>
                </c:pt>
                <c:pt idx="3">
                  <c:v>40.74072153065535</c:v>
                </c:pt>
                <c:pt idx="4">
                  <c:v>40.41560294937054</c:v>
                </c:pt>
                <c:pt idx="5">
                  <c:v>40.06914138853077</c:v>
                </c:pt>
                <c:pt idx="6">
                  <c:v>38.28554858876133</c:v>
                </c:pt>
                <c:pt idx="7">
                  <c:v>40.80950066390675</c:v>
                </c:pt>
                <c:pt idx="8">
                  <c:v>40.5066264148893</c:v>
                </c:pt>
                <c:pt idx="9">
                  <c:v>40.36079807276978</c:v>
                </c:pt>
                <c:pt idx="10">
                  <c:v>40.08035895330918</c:v>
                </c:pt>
                <c:pt idx="11">
                  <c:v>39.799919833848584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datasheet!$B$47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datasheet!$D$45:$O$45</c:f>
              <c:numCache>
                <c:ptCount val="12"/>
                <c:pt idx="0">
                  <c:v>0</c:v>
                </c:pt>
                <c:pt idx="1">
                  <c:v>5747.800586510263</c:v>
                </c:pt>
                <c:pt idx="2">
                  <c:v>13718.11595307918</c:v>
                </c:pt>
                <c:pt idx="3">
                  <c:v>21761.437829912025</c:v>
                </c:pt>
                <c:pt idx="4">
                  <c:v>24067.464457478007</c:v>
                </c:pt>
                <c:pt idx="5">
                  <c:v>27656.099941314555</c:v>
                </c:pt>
                <c:pt idx="6">
                  <c:v>30200.072065727694</c:v>
                </c:pt>
                <c:pt idx="7">
                  <c:v>37854.80457746479</c:v>
                </c:pt>
                <c:pt idx="8">
                  <c:v>41381.96942488263</c:v>
                </c:pt>
                <c:pt idx="9">
                  <c:v>40513.34336854459</c:v>
                </c:pt>
                <c:pt idx="10">
                  <c:v>40527.284624413136</c:v>
                </c:pt>
                <c:pt idx="11">
                  <c:v>40569.978051643186</c:v>
                </c:pt>
              </c:numCache>
            </c:numRef>
          </c:xVal>
          <c:yVal>
            <c:numRef>
              <c:f>datasheet!$D$47:$O$47</c:f>
              <c:numCache>
                <c:ptCount val="12"/>
                <c:pt idx="0">
                  <c:v>45.430920546861245</c:v>
                </c:pt>
                <c:pt idx="1">
                  <c:v>36.831415831014645</c:v>
                </c:pt>
                <c:pt idx="2">
                  <c:v>32.302593696817695</c:v>
                </c:pt>
                <c:pt idx="3">
                  <c:v>27.293100556669497</c:v>
                </c:pt>
                <c:pt idx="4">
                  <c:v>27.075296507097836</c:v>
                </c:pt>
                <c:pt idx="5">
                  <c:v>26.843194328644632</c:v>
                </c:pt>
                <c:pt idx="6">
                  <c:v>25.64832649598659</c:v>
                </c:pt>
                <c:pt idx="7">
                  <c:v>27.339177202578153</c:v>
                </c:pt>
                <c:pt idx="8">
                  <c:v>27.136275117787164</c:v>
                </c:pt>
                <c:pt idx="9">
                  <c:v>27.038581521406318</c:v>
                </c:pt>
                <c:pt idx="10">
                  <c:v>26.85070922067392</c:v>
                </c:pt>
                <c:pt idx="11">
                  <c:v>26.66283691994153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datasheet!$B$53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datasheet!$D$51:$O$51</c:f>
              <c:numCache>
                <c:ptCount val="12"/>
                <c:pt idx="0">
                  <c:v>0</c:v>
                </c:pt>
                <c:pt idx="1">
                  <c:v>4926.686217008798</c:v>
                </c:pt>
                <c:pt idx="2">
                  <c:v>11758.385102639299</c:v>
                </c:pt>
                <c:pt idx="3">
                  <c:v>18652.66099706745</c:v>
                </c:pt>
                <c:pt idx="4">
                  <c:v>20629.255249266866</c:v>
                </c:pt>
                <c:pt idx="5">
                  <c:v>23705.228521126763</c:v>
                </c:pt>
                <c:pt idx="6">
                  <c:v>25885.776056338025</c:v>
                </c:pt>
                <c:pt idx="7">
                  <c:v>32446.975352112677</c:v>
                </c:pt>
                <c:pt idx="8">
                  <c:v>35470.259507042254</c:v>
                </c:pt>
                <c:pt idx="9">
                  <c:v>34725.72288732394</c:v>
                </c:pt>
                <c:pt idx="10">
                  <c:v>34737.67253521126</c:v>
                </c:pt>
                <c:pt idx="11">
                  <c:v>34774.26690140845</c:v>
                </c:pt>
              </c:numCache>
            </c:numRef>
          </c:xVal>
          <c:yVal>
            <c:numRef>
              <c:f>datasheet!$D$53:$O$53</c:f>
              <c:numCache>
                <c:ptCount val="12"/>
                <c:pt idx="0">
                  <c:v>28.60955929481642</c:v>
                </c:pt>
                <c:pt idx="1">
                  <c:v>23.194127753641883</c:v>
                </c:pt>
                <c:pt idx="2">
                  <c:v>20.34215812977441</c:v>
                </c:pt>
                <c:pt idx="3">
                  <c:v>17.18749189574523</c:v>
                </c:pt>
                <c:pt idx="4">
                  <c:v>17.0503324942657</c:v>
                </c:pt>
                <c:pt idx="5">
                  <c:v>16.90416902328642</c:v>
                </c:pt>
                <c:pt idx="6">
                  <c:v>16.15171581088369</c:v>
                </c:pt>
                <c:pt idx="7">
                  <c:v>17.216508092585666</c:v>
                </c:pt>
                <c:pt idx="8">
                  <c:v>17.088733018781426</c:v>
                </c:pt>
                <c:pt idx="9">
                  <c:v>17.027211686949755</c:v>
                </c:pt>
                <c:pt idx="10">
                  <c:v>16.908901433427314</c:v>
                </c:pt>
                <c:pt idx="11">
                  <c:v>16.790591179904876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datasheet!$B$59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datasheet!$D$57:$O$57</c:f>
              <c:numCache>
                <c:ptCount val="12"/>
                <c:pt idx="0">
                  <c:v>0</c:v>
                </c:pt>
                <c:pt idx="1">
                  <c:v>4105.571847507331</c:v>
                </c:pt>
                <c:pt idx="2">
                  <c:v>9798.654252199414</c:v>
                </c:pt>
                <c:pt idx="3">
                  <c:v>15543.884164222874</c:v>
                </c:pt>
                <c:pt idx="4">
                  <c:v>17191.04604105572</c:v>
                </c:pt>
                <c:pt idx="5">
                  <c:v>19754.357100938967</c:v>
                </c:pt>
                <c:pt idx="6">
                  <c:v>21571.480046948356</c:v>
                </c:pt>
                <c:pt idx="7">
                  <c:v>27039.146126760563</c:v>
                </c:pt>
                <c:pt idx="8">
                  <c:v>29558.54958920188</c:v>
                </c:pt>
                <c:pt idx="9">
                  <c:v>28938.10240610328</c:v>
                </c:pt>
                <c:pt idx="10">
                  <c:v>28948.06044600939</c:v>
                </c:pt>
                <c:pt idx="11">
                  <c:v>28978.55575117371</c:v>
                </c:pt>
              </c:numCache>
            </c:numRef>
          </c:xVal>
          <c:yVal>
            <c:numRef>
              <c:f>datasheet!$D$59:$O$59</c:f>
              <c:numCache>
                <c:ptCount val="12"/>
                <c:pt idx="0">
                  <c:v>16.55645792524098</c:v>
                </c:pt>
                <c:pt idx="1">
                  <c:v>13.422527635209422</c:v>
                </c:pt>
                <c:pt idx="2">
                  <c:v>11.772082251026857</c:v>
                </c:pt>
                <c:pt idx="3">
                  <c:v>9.946465217445153</c:v>
                </c:pt>
                <c:pt idx="4">
                  <c:v>9.867090563811166</c:v>
                </c:pt>
                <c:pt idx="5">
                  <c:v>9.78250522180927</c:v>
                </c:pt>
                <c:pt idx="6">
                  <c:v>9.34705776092806</c:v>
                </c:pt>
                <c:pt idx="7">
                  <c:v>9.96325699802411</c:v>
                </c:pt>
                <c:pt idx="8">
                  <c:v>9.889313089572584</c:v>
                </c:pt>
                <c:pt idx="9">
                  <c:v>9.853710466984811</c:v>
                </c:pt>
                <c:pt idx="10">
                  <c:v>9.78524388508525</c:v>
                </c:pt>
                <c:pt idx="11">
                  <c:v>9.71677730318569</c:v>
                </c:pt>
              </c:numCache>
            </c:numRef>
          </c:yVal>
          <c:smooth val="0"/>
        </c:ser>
        <c:axId val="56570902"/>
        <c:axId val="39376071"/>
      </c:scatterChart>
      <c:valAx>
        <c:axId val="56570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crossBetween val="midCat"/>
        <c:dispUnits/>
      </c:val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570902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0425"/>
          <c:w val="0.9375"/>
          <c:h val="0.898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datasheet!$B$29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datasheet!$D$27:$O$27</c:f>
              <c:numCache>
                <c:ptCount val="12"/>
                <c:pt idx="0">
                  <c:v>0</c:v>
                </c:pt>
                <c:pt idx="1">
                  <c:v>8211.143695014662</c:v>
                </c:pt>
                <c:pt idx="2">
                  <c:v>19597.30850439883</c:v>
                </c:pt>
                <c:pt idx="3">
                  <c:v>31087.76832844575</c:v>
                </c:pt>
                <c:pt idx="4">
                  <c:v>34382.09208211144</c:v>
                </c:pt>
                <c:pt idx="5">
                  <c:v>39508.714201877934</c:v>
                </c:pt>
                <c:pt idx="6">
                  <c:v>43142.96009389671</c:v>
                </c:pt>
                <c:pt idx="7">
                  <c:v>54078.292253521126</c:v>
                </c:pt>
                <c:pt idx="8">
                  <c:v>59117.09917840376</c:v>
                </c:pt>
                <c:pt idx="9">
                  <c:v>57876.20481220656</c:v>
                </c:pt>
                <c:pt idx="10">
                  <c:v>57896.12089201878</c:v>
                </c:pt>
                <c:pt idx="11">
                  <c:v>57957.11150234742</c:v>
                </c:pt>
              </c:numCache>
            </c:numRef>
          </c:xVal>
          <c:yVal>
            <c:numRef>
              <c:f>datasheet!$D$28:$O$28</c:f>
              <c:numCache>
                <c:ptCount val="12"/>
                <c:pt idx="0">
                  <c:v>15.917303772757371</c:v>
                </c:pt>
                <c:pt idx="1">
                  <c:v>12.99197633319287</c:v>
                </c:pt>
                <c:pt idx="2">
                  <c:v>10.628047574410266</c:v>
                </c:pt>
                <c:pt idx="3">
                  <c:v>7.892604982757287</c:v>
                </c:pt>
                <c:pt idx="4">
                  <c:v>7.188104677462355</c:v>
                </c:pt>
                <c:pt idx="5">
                  <c:v>5.9291586766294175</c:v>
                </c:pt>
                <c:pt idx="6">
                  <c:v>5.245872732482532</c:v>
                </c:pt>
                <c:pt idx="7">
                  <c:v>3.3089774956468077</c:v>
                </c:pt>
                <c:pt idx="8">
                  <c:v>1.6035178205382528</c:v>
                </c:pt>
                <c:pt idx="9">
                  <c:v>1.275650774758095</c:v>
                </c:pt>
                <c:pt idx="10">
                  <c:v>0.8485970596662921</c:v>
                </c:pt>
                <c:pt idx="11">
                  <c:v>0.2149044501752298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datasheet!$B$35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datasheet!$D$33:$O$33</c:f>
              <c:numCache>
                <c:ptCount val="12"/>
                <c:pt idx="0">
                  <c:v>0</c:v>
                </c:pt>
                <c:pt idx="1">
                  <c:v>7390.029325513196</c:v>
                </c:pt>
                <c:pt idx="2">
                  <c:v>17637.577653958946</c:v>
                </c:pt>
                <c:pt idx="3">
                  <c:v>27978.991495601174</c:v>
                </c:pt>
                <c:pt idx="4">
                  <c:v>30943.882873900293</c:v>
                </c:pt>
                <c:pt idx="5">
                  <c:v>35557.84278169014</c:v>
                </c:pt>
                <c:pt idx="6">
                  <c:v>38828.664084507036</c:v>
                </c:pt>
                <c:pt idx="7">
                  <c:v>48670.46302816901</c:v>
                </c:pt>
                <c:pt idx="8">
                  <c:v>53205.38926056338</c:v>
                </c:pt>
                <c:pt idx="9">
                  <c:v>52088.584330985905</c:v>
                </c:pt>
                <c:pt idx="10">
                  <c:v>52106.5088028169</c:v>
                </c:pt>
                <c:pt idx="11">
                  <c:v>52161.40035211267</c:v>
                </c:pt>
              </c:numCache>
            </c:numRef>
          </c:xVal>
          <c:yVal>
            <c:numRef>
              <c:f>datasheet!$D$34:$O$34</c:f>
              <c:numCache>
                <c:ptCount val="12"/>
                <c:pt idx="0">
                  <c:v>12.89301605593347</c:v>
                </c:pt>
                <c:pt idx="1">
                  <c:v>10.523500829886224</c:v>
                </c:pt>
                <c:pt idx="2">
                  <c:v>8.608718535272315</c:v>
                </c:pt>
                <c:pt idx="3">
                  <c:v>6.393010036033402</c:v>
                </c:pt>
                <c:pt idx="4">
                  <c:v>5.822364788744507</c:v>
                </c:pt>
                <c:pt idx="5">
                  <c:v>4.802618528069829</c:v>
                </c:pt>
                <c:pt idx="6">
                  <c:v>4.249156913310851</c:v>
                </c:pt>
                <c:pt idx="7">
                  <c:v>2.680271771473914</c:v>
                </c:pt>
                <c:pt idx="8">
                  <c:v>1.298849434635985</c:v>
                </c:pt>
                <c:pt idx="9">
                  <c:v>1.0332771275540569</c:v>
                </c:pt>
                <c:pt idx="10">
                  <c:v>0.6873636183296965</c:v>
                </c:pt>
                <c:pt idx="11">
                  <c:v>0.17407260464193614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datasheet!$B$41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datasheet!$D$39:$O$39</c:f>
              <c:numCache>
                <c:ptCount val="12"/>
                <c:pt idx="0">
                  <c:v>0</c:v>
                </c:pt>
                <c:pt idx="1">
                  <c:v>6568.914956011729</c:v>
                </c:pt>
                <c:pt idx="2">
                  <c:v>15677.846803519064</c:v>
                </c:pt>
                <c:pt idx="3">
                  <c:v>24870.2146627566</c:v>
                </c:pt>
                <c:pt idx="4">
                  <c:v>27505.67366568915</c:v>
                </c:pt>
                <c:pt idx="5">
                  <c:v>31606.971361502347</c:v>
                </c:pt>
                <c:pt idx="6">
                  <c:v>34514.36807511737</c:v>
                </c:pt>
                <c:pt idx="7">
                  <c:v>43262.633802816905</c:v>
                </c:pt>
                <c:pt idx="8">
                  <c:v>47293.67934272301</c:v>
                </c:pt>
                <c:pt idx="9">
                  <c:v>46300.96384976525</c:v>
                </c:pt>
                <c:pt idx="10">
                  <c:v>46316.89671361502</c:v>
                </c:pt>
                <c:pt idx="11">
                  <c:v>46365.68920187793</c:v>
                </c:pt>
              </c:numCache>
            </c:numRef>
          </c:xVal>
          <c:yVal>
            <c:numRef>
              <c:f>datasheet!$D$40:$O$40</c:f>
              <c:numCache>
                <c:ptCount val="12"/>
                <c:pt idx="0">
                  <c:v>10.187074414564718</c:v>
                </c:pt>
                <c:pt idx="1">
                  <c:v>8.314864853243437</c:v>
                </c:pt>
                <c:pt idx="2">
                  <c:v>6.80195044762257</c:v>
                </c:pt>
                <c:pt idx="3">
                  <c:v>5.051267188964663</c:v>
                </c:pt>
                <c:pt idx="4">
                  <c:v>4.600386993575907</c:v>
                </c:pt>
                <c:pt idx="5">
                  <c:v>3.794661553042827</c:v>
                </c:pt>
                <c:pt idx="6">
                  <c:v>3.3573585487888202</c:v>
                </c:pt>
                <c:pt idx="7">
                  <c:v>2.1177455972139567</c:v>
                </c:pt>
                <c:pt idx="8">
                  <c:v>1.0262514051444818</c:v>
                </c:pt>
                <c:pt idx="9">
                  <c:v>0.8164164958451807</c:v>
                </c:pt>
                <c:pt idx="10">
                  <c:v>0.5431021181864268</c:v>
                </c:pt>
                <c:pt idx="11">
                  <c:v>0.13753884811214706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datasheet!$B$47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datasheet!$D$45:$O$45</c:f>
              <c:numCache>
                <c:ptCount val="12"/>
                <c:pt idx="0">
                  <c:v>0</c:v>
                </c:pt>
                <c:pt idx="1">
                  <c:v>5747.800586510263</c:v>
                </c:pt>
                <c:pt idx="2">
                  <c:v>13718.11595307918</c:v>
                </c:pt>
                <c:pt idx="3">
                  <c:v>21761.437829912025</c:v>
                </c:pt>
                <c:pt idx="4">
                  <c:v>24067.464457478007</c:v>
                </c:pt>
                <c:pt idx="5">
                  <c:v>27656.099941314555</c:v>
                </c:pt>
                <c:pt idx="6">
                  <c:v>30200.072065727694</c:v>
                </c:pt>
                <c:pt idx="7">
                  <c:v>37854.80457746479</c:v>
                </c:pt>
                <c:pt idx="8">
                  <c:v>41381.96942488263</c:v>
                </c:pt>
                <c:pt idx="9">
                  <c:v>40513.34336854459</c:v>
                </c:pt>
                <c:pt idx="10">
                  <c:v>40527.284624413136</c:v>
                </c:pt>
                <c:pt idx="11">
                  <c:v>40569.978051643186</c:v>
                </c:pt>
              </c:numCache>
            </c:numRef>
          </c:xVal>
          <c:yVal>
            <c:numRef>
              <c:f>datasheet!$D$46:$O$46</c:f>
              <c:numCache>
                <c:ptCount val="12"/>
                <c:pt idx="0">
                  <c:v>7.799478848651111</c:v>
                </c:pt>
                <c:pt idx="1">
                  <c:v>6.366068403264506</c:v>
                </c:pt>
                <c:pt idx="2">
                  <c:v>5.207743311461029</c:v>
                </c:pt>
                <c:pt idx="3">
                  <c:v>3.8673764415510696</c:v>
                </c:pt>
                <c:pt idx="4">
                  <c:v>3.5221712919565533</c:v>
                </c:pt>
                <c:pt idx="5">
                  <c:v>2.905287751548414</c:v>
                </c:pt>
                <c:pt idx="6">
                  <c:v>2.5704776389164405</c:v>
                </c:pt>
                <c:pt idx="7">
                  <c:v>1.6213989728669354</c:v>
                </c:pt>
                <c:pt idx="8">
                  <c:v>0.7857237320637438</c:v>
                </c:pt>
                <c:pt idx="9">
                  <c:v>0.6250688796314664</c:v>
                </c:pt>
                <c:pt idx="10">
                  <c:v>0.415812559236483</c:v>
                </c:pt>
                <c:pt idx="11">
                  <c:v>0.10530318058586258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datasheet!$B$53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datasheet!$D$51:$O$51</c:f>
              <c:numCache>
                <c:ptCount val="12"/>
                <c:pt idx="0">
                  <c:v>0</c:v>
                </c:pt>
                <c:pt idx="1">
                  <c:v>4926.686217008798</c:v>
                </c:pt>
                <c:pt idx="2">
                  <c:v>11758.385102639299</c:v>
                </c:pt>
                <c:pt idx="3">
                  <c:v>18652.66099706745</c:v>
                </c:pt>
                <c:pt idx="4">
                  <c:v>20629.255249266866</c:v>
                </c:pt>
                <c:pt idx="5">
                  <c:v>23705.228521126763</c:v>
                </c:pt>
                <c:pt idx="6">
                  <c:v>25885.776056338025</c:v>
                </c:pt>
                <c:pt idx="7">
                  <c:v>32446.975352112677</c:v>
                </c:pt>
                <c:pt idx="8">
                  <c:v>35470.259507042254</c:v>
                </c:pt>
                <c:pt idx="9">
                  <c:v>34725.72288732394</c:v>
                </c:pt>
                <c:pt idx="10">
                  <c:v>34737.67253521126</c:v>
                </c:pt>
                <c:pt idx="11">
                  <c:v>34774.26690140845</c:v>
                </c:pt>
              </c:numCache>
            </c:numRef>
          </c:xVal>
          <c:yVal>
            <c:numRef>
              <c:f>datasheet!$D$52:$O$52</c:f>
              <c:numCache>
                <c:ptCount val="12"/>
                <c:pt idx="0">
                  <c:v>5.730229358192655</c:v>
                </c:pt>
                <c:pt idx="1">
                  <c:v>4.677111479949434</c:v>
                </c:pt>
                <c:pt idx="2">
                  <c:v>3.826097126787696</c:v>
                </c:pt>
                <c:pt idx="3">
                  <c:v>2.8413377937926234</c:v>
                </c:pt>
                <c:pt idx="4">
                  <c:v>2.587717683886448</c:v>
                </c:pt>
                <c:pt idx="5">
                  <c:v>2.1344971235865904</c:v>
                </c:pt>
                <c:pt idx="6">
                  <c:v>1.8885141836937118</c:v>
                </c:pt>
                <c:pt idx="7">
                  <c:v>1.191231898432851</c:v>
                </c:pt>
                <c:pt idx="8">
                  <c:v>0.5772664153937711</c:v>
                </c:pt>
                <c:pt idx="9">
                  <c:v>0.4592342789129142</c:v>
                </c:pt>
                <c:pt idx="10">
                  <c:v>0.30549494147986517</c:v>
                </c:pt>
                <c:pt idx="11">
                  <c:v>0.07736560206308273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datasheet!$B$59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datasheet!$D$57:$O$57</c:f>
              <c:numCache>
                <c:ptCount val="12"/>
                <c:pt idx="0">
                  <c:v>0</c:v>
                </c:pt>
                <c:pt idx="1">
                  <c:v>4105.571847507331</c:v>
                </c:pt>
                <c:pt idx="2">
                  <c:v>9798.654252199414</c:v>
                </c:pt>
                <c:pt idx="3">
                  <c:v>15543.884164222874</c:v>
                </c:pt>
                <c:pt idx="4">
                  <c:v>17191.04604105572</c:v>
                </c:pt>
                <c:pt idx="5">
                  <c:v>19754.357100938967</c:v>
                </c:pt>
                <c:pt idx="6">
                  <c:v>21571.480046948356</c:v>
                </c:pt>
                <c:pt idx="7">
                  <c:v>27039.146126760563</c:v>
                </c:pt>
                <c:pt idx="8">
                  <c:v>29558.54958920188</c:v>
                </c:pt>
                <c:pt idx="9">
                  <c:v>28938.10240610328</c:v>
                </c:pt>
                <c:pt idx="10">
                  <c:v>28948.06044600939</c:v>
                </c:pt>
                <c:pt idx="11">
                  <c:v>28978.55575117371</c:v>
                </c:pt>
              </c:numCache>
            </c:numRef>
          </c:xVal>
          <c:yVal>
            <c:numRef>
              <c:f>datasheet!$D$58:$O$58</c:f>
              <c:numCache>
                <c:ptCount val="12"/>
                <c:pt idx="0">
                  <c:v>3.979325943189343</c:v>
                </c:pt>
                <c:pt idx="1">
                  <c:v>3.2479940832982175</c:v>
                </c:pt>
                <c:pt idx="2">
                  <c:v>2.6570118936025664</c:v>
                </c:pt>
                <c:pt idx="3">
                  <c:v>1.9731512456893217</c:v>
                </c:pt>
                <c:pt idx="4">
                  <c:v>1.7970261693655887</c:v>
                </c:pt>
                <c:pt idx="5">
                  <c:v>1.4822896691573544</c:v>
                </c:pt>
                <c:pt idx="6">
                  <c:v>1.311468183120633</c:v>
                </c:pt>
                <c:pt idx="7">
                  <c:v>0.8272443739117019</c:v>
                </c:pt>
                <c:pt idx="8">
                  <c:v>0.4008794551345632</c:v>
                </c:pt>
                <c:pt idx="9">
                  <c:v>0.31891269368952374</c:v>
                </c:pt>
                <c:pt idx="10">
                  <c:v>0.21214926491657302</c:v>
                </c:pt>
                <c:pt idx="11">
                  <c:v>0.05372611254380745</c:v>
                </c:pt>
              </c:numCache>
            </c:numRef>
          </c:yVal>
          <c:smooth val="0"/>
        </c:ser>
        <c:axId val="18840320"/>
        <c:axId val="35345153"/>
      </c:scatterChart>
      <c:val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crossBetween val="midCat"/>
        <c:dispUnits/>
      </c:val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8840320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25</xdr:row>
      <xdr:rowOff>66675</xdr:rowOff>
    </xdr:from>
    <xdr:to>
      <xdr:col>9</xdr:col>
      <xdr:colOff>600075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57150" y="4114800"/>
        <a:ext cx="60293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20</xdr:row>
      <xdr:rowOff>28575</xdr:rowOff>
    </xdr:from>
    <xdr:to>
      <xdr:col>1</xdr:col>
      <xdr:colOff>409575</xdr:colOff>
      <xdr:row>21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6275" y="32670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0</xdr:col>
      <xdr:colOff>609600</xdr:colOff>
      <xdr:row>15</xdr:row>
      <xdr:rowOff>133350</xdr:rowOff>
    </xdr:from>
    <xdr:to>
      <xdr:col>1</xdr:col>
      <xdr:colOff>342900</xdr:colOff>
      <xdr:row>16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09600" y="25622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57150</xdr:colOff>
      <xdr:row>8</xdr:row>
      <xdr:rowOff>161925</xdr:rowOff>
    </xdr:from>
    <xdr:to>
      <xdr:col>1</xdr:col>
      <xdr:colOff>466725</xdr:colOff>
      <xdr:row>10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66750" y="1457325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47625</xdr:colOff>
      <xdr:row>42</xdr:row>
      <xdr:rowOff>152400</xdr:rowOff>
    </xdr:from>
    <xdr:to>
      <xdr:col>1</xdr:col>
      <xdr:colOff>428625</xdr:colOff>
      <xdr:row>44</xdr:row>
      <xdr:rowOff>9525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57225" y="69532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1</xdr:col>
      <xdr:colOff>28575</xdr:colOff>
      <xdr:row>36</xdr:row>
      <xdr:rowOff>142875</xdr:rowOff>
    </xdr:from>
    <xdr:to>
      <xdr:col>1</xdr:col>
      <xdr:colOff>390525</xdr:colOff>
      <xdr:row>38</xdr:row>
      <xdr:rowOff>28575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38175" y="59721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66675</xdr:colOff>
      <xdr:row>30</xdr:row>
      <xdr:rowOff>9525</xdr:rowOff>
    </xdr:from>
    <xdr:to>
      <xdr:col>1</xdr:col>
      <xdr:colOff>447675</xdr:colOff>
      <xdr:row>31</xdr:row>
      <xdr:rowOff>57150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76275" y="48672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466725</xdr:colOff>
      <xdr:row>22</xdr:row>
      <xdr:rowOff>0</xdr:rowOff>
    </xdr:from>
    <xdr:to>
      <xdr:col>5</xdr:col>
      <xdr:colOff>200025</xdr:colOff>
      <xdr:row>23</xdr:row>
      <xdr:rowOff>38100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905125" y="3562350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152400</xdr:colOff>
      <xdr:row>19</xdr:row>
      <xdr:rowOff>57150</xdr:rowOff>
    </xdr:from>
    <xdr:to>
      <xdr:col>6</xdr:col>
      <xdr:colOff>495300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8100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381000</xdr:colOff>
      <xdr:row>15</xdr:row>
      <xdr:rowOff>85725</xdr:rowOff>
    </xdr:from>
    <xdr:to>
      <xdr:col>8</xdr:col>
      <xdr:colOff>114300</xdr:colOff>
      <xdr:row>16</xdr:row>
      <xdr:rowOff>114300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648200" y="25146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3</xdr:col>
      <xdr:colOff>533400</xdr:colOff>
      <xdr:row>48</xdr:row>
      <xdr:rowOff>123825</xdr:rowOff>
    </xdr:from>
    <xdr:to>
      <xdr:col>4</xdr:col>
      <xdr:colOff>381000</xdr:colOff>
      <xdr:row>49</xdr:row>
      <xdr:rowOff>152400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362200" y="789622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4</xdr:col>
      <xdr:colOff>600075</xdr:colOff>
      <xdr:row>46</xdr:row>
      <xdr:rowOff>123825</xdr:rowOff>
    </xdr:from>
    <xdr:to>
      <xdr:col>5</xdr:col>
      <xdr:colOff>371475</xdr:colOff>
      <xdr:row>47</xdr:row>
      <xdr:rowOff>142875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038475" y="75723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6</xdr:col>
      <xdr:colOff>400050</xdr:colOff>
      <xdr:row>46</xdr:row>
      <xdr:rowOff>133350</xdr:rowOff>
    </xdr:from>
    <xdr:to>
      <xdr:col>7</xdr:col>
      <xdr:colOff>171450</xdr:colOff>
      <xdr:row>47</xdr:row>
      <xdr:rowOff>152400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057650" y="758190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368-7-40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40 IN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5" zoomScaleNormal="50" zoomScaleSheetLayoutView="95"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9"/>
  <sheetViews>
    <sheetView view="pageBreakPreview" zoomScaleNormal="75" zoomScaleSheetLayoutView="100" zoomScalePageLayoutView="0" workbookViewId="0" topLeftCell="A9">
      <selection activeCell="U53" sqref="U53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5" ht="13.5" thickBot="1">
      <c r="A5" s="9" t="s">
        <v>6</v>
      </c>
      <c r="B5" s="10">
        <v>41360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17">
        <v>9</v>
      </c>
      <c r="M5" s="17">
        <v>10</v>
      </c>
      <c r="N5" s="17">
        <v>11</v>
      </c>
      <c r="O5" s="17">
        <v>12</v>
      </c>
    </row>
    <row r="6" spans="1:15" ht="12.75">
      <c r="A6" s="9" t="s">
        <v>7</v>
      </c>
      <c r="B6" s="10" t="s">
        <v>26</v>
      </c>
      <c r="C6" s="12" t="s">
        <v>1</v>
      </c>
      <c r="D6" s="5">
        <v>0</v>
      </c>
      <c r="E6" s="5">
        <v>6979.472140762463</v>
      </c>
      <c r="F6" s="5">
        <v>16657.712228739005</v>
      </c>
      <c r="G6" s="5">
        <v>26424.603079178887</v>
      </c>
      <c r="H6" s="5">
        <v>29224.778269794722</v>
      </c>
      <c r="I6" s="5">
        <v>33582.407071596244</v>
      </c>
      <c r="J6" s="5">
        <v>36671.5160798122</v>
      </c>
      <c r="K6" s="5">
        <v>45966.54841549296</v>
      </c>
      <c r="L6">
        <v>50249.534301643194</v>
      </c>
      <c r="M6">
        <v>49194.77409037558</v>
      </c>
      <c r="N6">
        <v>49211.70275821596</v>
      </c>
      <c r="O6">
        <v>49263.5447769953</v>
      </c>
    </row>
    <row r="7" spans="1:15" ht="12.75">
      <c r="A7" s="9" t="s">
        <v>8</v>
      </c>
      <c r="B7" s="10" t="s">
        <v>27</v>
      </c>
      <c r="C7" s="13" t="s">
        <v>32</v>
      </c>
      <c r="D7" s="14">
        <v>11.5002519758172</v>
      </c>
      <c r="E7" s="15">
        <v>9.386702900731848</v>
      </c>
      <c r="F7" s="15">
        <v>7.6787643725114165</v>
      </c>
      <c r="G7" s="15">
        <v>5.702407100042139</v>
      </c>
      <c r="H7" s="15">
        <v>5.193405629466551</v>
      </c>
      <c r="I7" s="15">
        <v>4.283817143864754</v>
      </c>
      <c r="J7" s="15">
        <v>3.790143049218629</v>
      </c>
      <c r="K7" s="15">
        <v>2.3907362406048183</v>
      </c>
      <c r="L7">
        <v>1.1585416253388876</v>
      </c>
      <c r="M7">
        <v>0.9216576847627235</v>
      </c>
      <c r="N7">
        <v>0.613111375608896</v>
      </c>
      <c r="O7">
        <v>0.1552684652516035</v>
      </c>
    </row>
    <row r="8" spans="1:15" ht="12.75">
      <c r="A8" s="9" t="s">
        <v>9</v>
      </c>
      <c r="B8" s="11">
        <v>1286</v>
      </c>
      <c r="C8" s="12" t="s">
        <v>3</v>
      </c>
      <c r="D8" s="6">
        <v>81.34187778670893</v>
      </c>
      <c r="E8" s="6">
        <v>65.94487827178388</v>
      </c>
      <c r="F8" s="6">
        <v>57.83624009929495</v>
      </c>
      <c r="G8" s="6">
        <v>48.86698361330804</v>
      </c>
      <c r="H8" s="6">
        <v>48.47701594000426</v>
      </c>
      <c r="I8" s="6">
        <v>48.06144815474894</v>
      </c>
      <c r="J8" s="6">
        <v>45.922094779439554</v>
      </c>
      <c r="K8" s="6">
        <v>48.94948163129245</v>
      </c>
      <c r="L8">
        <v>48.5861952090701</v>
      </c>
      <c r="M8">
        <v>48.411279524296376</v>
      </c>
      <c r="N8">
        <v>48.07490320742383</v>
      </c>
      <c r="O8">
        <v>47.73852689055129</v>
      </c>
    </row>
    <row r="9" spans="1:15" ht="12.75">
      <c r="A9" s="9" t="s">
        <v>10</v>
      </c>
      <c r="B9" s="16">
        <v>41</v>
      </c>
      <c r="C9" s="12" t="s">
        <v>4</v>
      </c>
      <c r="D9" s="7">
        <v>0</v>
      </c>
      <c r="E9" s="7">
        <v>0.15647146092656264</v>
      </c>
      <c r="F9" s="7">
        <v>0.34832705061347563</v>
      </c>
      <c r="G9" s="7">
        <v>0.48565930837035287</v>
      </c>
      <c r="H9" s="7">
        <v>0.493114926616385</v>
      </c>
      <c r="I9" s="7">
        <v>0.4714400257451485</v>
      </c>
      <c r="J9" s="7">
        <v>0.4766980047312455</v>
      </c>
      <c r="K9" s="7">
        <v>0.35359492265682463</v>
      </c>
      <c r="L9">
        <v>0.18871714198785647</v>
      </c>
      <c r="M9">
        <v>0.14751039160056395</v>
      </c>
      <c r="N9">
        <v>0.0988484595886642</v>
      </c>
      <c r="O9">
        <v>0.025235996781939597</v>
      </c>
    </row>
    <row r="10" spans="1:15" ht="12.75">
      <c r="A10" s="9" t="s">
        <v>11</v>
      </c>
      <c r="B10" s="10" t="s">
        <v>37</v>
      </c>
      <c r="C10" s="12" t="s">
        <v>33</v>
      </c>
      <c r="D10" s="6">
        <v>11.5002519758172</v>
      </c>
      <c r="E10" s="6">
        <v>9.45759908225343</v>
      </c>
      <c r="F10" s="6">
        <v>8.082603503602037</v>
      </c>
      <c r="G10" s="6">
        <v>6.71864323563744</v>
      </c>
      <c r="H10" s="6">
        <v>6.436431416044182</v>
      </c>
      <c r="I10" s="6">
        <v>5.925167644015174</v>
      </c>
      <c r="J10" s="6">
        <v>5.747344002120705</v>
      </c>
      <c r="K10" s="6">
        <v>5.465852056552757</v>
      </c>
      <c r="L10">
        <v>4.8334098531155885</v>
      </c>
      <c r="M10">
        <v>4.443870798234483</v>
      </c>
      <c r="N10">
        <v>4.137749000063124</v>
      </c>
      <c r="O10">
        <v>3.687336053110934</v>
      </c>
    </row>
    <row r="11" spans="1:15" ht="12.75">
      <c r="A11" s="9" t="s">
        <v>12</v>
      </c>
      <c r="B11" s="1">
        <v>0.5</v>
      </c>
      <c r="C11" s="12" t="s">
        <v>34</v>
      </c>
      <c r="D11" s="7">
        <v>0</v>
      </c>
      <c r="E11" s="7">
        <v>0.1576532634416856</v>
      </c>
      <c r="F11" s="7">
        <v>0.36664615595790717</v>
      </c>
      <c r="G11" s="7">
        <v>0.5722095195523161</v>
      </c>
      <c r="H11" s="7">
        <v>0.611140479261974</v>
      </c>
      <c r="I11" s="7">
        <v>0.6520729276784053</v>
      </c>
      <c r="J11" s="7">
        <v>0.7228612173041475</v>
      </c>
      <c r="K11" s="7">
        <v>0.8084110251750215</v>
      </c>
      <c r="L11">
        <v>0.78732371248992</v>
      </c>
      <c r="M11">
        <v>0.711237081301654</v>
      </c>
      <c r="N11">
        <v>0.6671057349320544</v>
      </c>
      <c r="O11">
        <v>0.5993077900232312</v>
      </c>
    </row>
    <row r="12" spans="1:15" ht="12.75">
      <c r="A12" s="9" t="s">
        <v>13</v>
      </c>
      <c r="B12" s="1" t="s">
        <v>40</v>
      </c>
      <c r="C12" s="12" t="s">
        <v>5</v>
      </c>
      <c r="D12" s="8">
        <v>107.03622690248787</v>
      </c>
      <c r="E12" s="8">
        <v>104.03622690248787</v>
      </c>
      <c r="F12" s="8">
        <v>101.93622690248787</v>
      </c>
      <c r="G12" s="8">
        <v>100.33622690248788</v>
      </c>
      <c r="H12" s="8">
        <v>99.13622690248788</v>
      </c>
      <c r="I12" s="8">
        <v>97.54896654737962</v>
      </c>
      <c r="J12" s="8">
        <v>100.34896654737963</v>
      </c>
      <c r="K12" s="8">
        <v>96.24896654737962</v>
      </c>
      <c r="L12">
        <v>96.34896654737963</v>
      </c>
      <c r="M12">
        <v>96.74896654737962</v>
      </c>
      <c r="N12">
        <v>96.74896654737962</v>
      </c>
      <c r="O12">
        <v>96.94896654737963</v>
      </c>
    </row>
    <row r="13" spans="1:15" ht="12.75">
      <c r="A13" s="9" t="s">
        <v>14</v>
      </c>
      <c r="B13" s="1" t="s">
        <v>28</v>
      </c>
      <c r="C13" s="12" t="s">
        <v>15</v>
      </c>
      <c r="D13">
        <v>-3.43</v>
      </c>
      <c r="E13">
        <v>-3.53</v>
      </c>
      <c r="F13">
        <v>-2.7600000000000002</v>
      </c>
      <c r="G13">
        <v>-1.46</v>
      </c>
      <c r="H13">
        <v>-0.7799999999999998</v>
      </c>
      <c r="I13">
        <v>-0.20000000000000018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3" ht="12.75">
      <c r="A14" s="9" t="s">
        <v>16</v>
      </c>
      <c r="B14" s="1">
        <v>0</v>
      </c>
      <c r="C14" s="13" t="s">
        <v>35</v>
      </c>
    </row>
    <row r="15" spans="1:11" ht="12.75">
      <c r="A15" s="9" t="s">
        <v>17</v>
      </c>
      <c r="B15" s="1">
        <v>7</v>
      </c>
      <c r="C15" s="9" t="s">
        <v>36</v>
      </c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18</v>
      </c>
      <c r="B16" s="1">
        <v>40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5.125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1700</v>
      </c>
    </row>
    <row r="21" spans="1:2" ht="12.75">
      <c r="A21" s="9" t="s">
        <v>23</v>
      </c>
      <c r="B21" s="1">
        <v>40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39</v>
      </c>
    </row>
    <row r="24" spans="1:2" ht="12.75">
      <c r="A24" s="9"/>
      <c r="B24" s="1"/>
    </row>
    <row r="25" spans="1:2" ht="12.75">
      <c r="A25" s="9"/>
      <c r="B25" s="1"/>
    </row>
    <row r="26" spans="1:15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  <c r="L26" s="3">
        <v>9</v>
      </c>
      <c r="M26" s="3">
        <v>10</v>
      </c>
      <c r="N26" s="3">
        <v>11</v>
      </c>
      <c r="O26" s="3">
        <v>12</v>
      </c>
    </row>
    <row r="27" spans="1:15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8211.143695014662</v>
      </c>
      <c r="F27" s="5">
        <f t="shared" si="0"/>
        <v>19597.30850439883</v>
      </c>
      <c r="G27" s="5">
        <f t="shared" si="0"/>
        <v>31087.76832844575</v>
      </c>
      <c r="H27" s="5">
        <f t="shared" si="0"/>
        <v>34382.09208211144</v>
      </c>
      <c r="I27" s="5">
        <f t="shared" si="0"/>
        <v>39508.714201877934</v>
      </c>
      <c r="J27" s="5">
        <f t="shared" si="0"/>
        <v>43142.96009389671</v>
      </c>
      <c r="K27" s="5">
        <f t="shared" si="0"/>
        <v>54078.292253521126</v>
      </c>
      <c r="L27" s="5">
        <f>L6*($B$28/$B$16)^3*($B$29/$B$20)</f>
        <v>59117.09917840376</v>
      </c>
      <c r="M27" s="5">
        <f>M6*($B$28/$B$16)^3*($B$29/$B$20)</f>
        <v>57876.20481220656</v>
      </c>
      <c r="N27" s="5">
        <f>N6*($B$28/$B$16)^3*($B$29/$B$20)</f>
        <v>57896.12089201878</v>
      </c>
      <c r="O27" s="5">
        <f>O6*($B$28/$B$16)^3*($B$29/$B$20)</f>
        <v>57957.11150234742</v>
      </c>
    </row>
    <row r="28" spans="1:15" ht="12.75">
      <c r="A28" s="9" t="s">
        <v>29</v>
      </c>
      <c r="B28" s="1">
        <v>40</v>
      </c>
      <c r="C28" s="4" t="s">
        <v>2</v>
      </c>
      <c r="D28" s="6">
        <f>D7*($B$28/$B$16)^2*($B$29/$B$20)^2</f>
        <v>15.917303772757371</v>
      </c>
      <c r="E28" s="6">
        <f aca="true" t="shared" si="1" ref="E28:K28">E7*($B$28/$B$16)^2*($B$29/$B$20)^2</f>
        <v>12.99197633319287</v>
      </c>
      <c r="F28" s="6">
        <f t="shared" si="1"/>
        <v>10.628047574410266</v>
      </c>
      <c r="G28" s="6">
        <f t="shared" si="1"/>
        <v>7.892604982757287</v>
      </c>
      <c r="H28" s="6">
        <f t="shared" si="1"/>
        <v>7.188104677462355</v>
      </c>
      <c r="I28" s="6">
        <f t="shared" si="1"/>
        <v>5.9291586766294175</v>
      </c>
      <c r="J28" s="6">
        <f t="shared" si="1"/>
        <v>5.245872732482532</v>
      </c>
      <c r="K28" s="6">
        <f t="shared" si="1"/>
        <v>3.3089774956468077</v>
      </c>
      <c r="L28" s="6">
        <f>L7*($B$28/$B$16)^2*($B$29/$B$20)^2</f>
        <v>1.6035178205382528</v>
      </c>
      <c r="M28" s="6">
        <f>M7*($B$28/$B$16)^2*($B$29/$B$20)^2</f>
        <v>1.275650774758095</v>
      </c>
      <c r="N28" s="6">
        <f>N7*($B$28/$B$16)^2*($B$29/$B$20)^2</f>
        <v>0.8485970596662921</v>
      </c>
      <c r="O28" s="6">
        <f>O7*($B$28/$B$16)^2*($B$29/$B$20)^2</f>
        <v>0.2149044501752298</v>
      </c>
    </row>
    <row r="29" spans="1:15" ht="12.75">
      <c r="A29" s="9" t="s">
        <v>31</v>
      </c>
      <c r="B29" s="1">
        <v>2000</v>
      </c>
      <c r="C29" s="4" t="s">
        <v>3</v>
      </c>
      <c r="D29" s="6">
        <f aca="true" t="shared" si="2" ref="D29:J29">D8*($B$28/$B$16)^5*($B$29/$B$20)^3</f>
        <v>132.45166340192785</v>
      </c>
      <c r="E29" s="6">
        <f t="shared" si="2"/>
        <v>107.38022108167537</v>
      </c>
      <c r="F29" s="6">
        <f t="shared" si="2"/>
        <v>94.17665800821486</v>
      </c>
      <c r="G29" s="6">
        <f t="shared" si="2"/>
        <v>79.57172173956123</v>
      </c>
      <c r="H29" s="6">
        <f t="shared" si="2"/>
        <v>78.93672451048933</v>
      </c>
      <c r="I29" s="6">
        <f t="shared" si="2"/>
        <v>78.26004177447416</v>
      </c>
      <c r="J29" s="6">
        <f t="shared" si="2"/>
        <v>74.77646208742448</v>
      </c>
      <c r="K29" s="6">
        <f>K8*($B$28/$B$16)^5*($B$29/$B$20)^3</f>
        <v>79.70605598419289</v>
      </c>
      <c r="L29" s="6">
        <f>L8*($B$28/$B$16)^5*($B$29/$B$20)^3</f>
        <v>79.11450471658067</v>
      </c>
      <c r="M29" s="6">
        <f>M8*($B$28/$B$16)^5*($B$29/$B$20)^3</f>
        <v>78.82968373587849</v>
      </c>
      <c r="N29" s="6">
        <f>N8*($B$28/$B$16)^5*($B$29/$B$20)^3</f>
        <v>78.281951080682</v>
      </c>
      <c r="O29" s="6">
        <f>O8*($B$28/$B$16)^5*($B$29/$B$20)^3</f>
        <v>77.73421842548552</v>
      </c>
    </row>
    <row r="32" spans="1:15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  <c r="L32" s="3">
        <v>9</v>
      </c>
      <c r="M32" s="3">
        <v>10</v>
      </c>
      <c r="N32" s="3">
        <v>11</v>
      </c>
      <c r="O32" s="3">
        <v>12</v>
      </c>
    </row>
    <row r="33" spans="1:15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7390.029325513196</v>
      </c>
      <c r="F33" s="5">
        <f t="shared" si="3"/>
        <v>17637.577653958946</v>
      </c>
      <c r="G33" s="5">
        <f t="shared" si="3"/>
        <v>27978.991495601174</v>
      </c>
      <c r="H33" s="5">
        <f t="shared" si="3"/>
        <v>30943.882873900293</v>
      </c>
      <c r="I33" s="5">
        <f t="shared" si="3"/>
        <v>35557.84278169014</v>
      </c>
      <c r="J33" s="5">
        <f t="shared" si="3"/>
        <v>38828.664084507036</v>
      </c>
      <c r="K33" s="5">
        <f t="shared" si="3"/>
        <v>48670.46302816901</v>
      </c>
      <c r="L33" s="5">
        <f>L6*($B$34/$B$16)^3*($B$35/$B$20)</f>
        <v>53205.38926056338</v>
      </c>
      <c r="M33" s="5">
        <f>M6*($B$34/$B$16)^3*($B$35/$B$20)</f>
        <v>52088.584330985905</v>
      </c>
      <c r="N33" s="5">
        <f>N6*($B$34/$B$16)^3*($B$35/$B$20)</f>
        <v>52106.5088028169</v>
      </c>
      <c r="O33" s="5">
        <f>O6*($B$34/$B$16)^3*($B$35/$B$20)</f>
        <v>52161.40035211267</v>
      </c>
    </row>
    <row r="34" spans="1:15" ht="12.75">
      <c r="A34" s="9" t="s">
        <v>29</v>
      </c>
      <c r="B34" s="1">
        <v>40</v>
      </c>
      <c r="C34" s="4" t="s">
        <v>2</v>
      </c>
      <c r="D34" s="6">
        <f>D7*($B$34/$B$16)^2*($B$35/$B$20)^2</f>
        <v>12.89301605593347</v>
      </c>
      <c r="E34" s="6">
        <f aca="true" t="shared" si="4" ref="E34:K34">E7*($B$34/$B$16)^2*($B$35/$B$20)^2</f>
        <v>10.523500829886224</v>
      </c>
      <c r="F34" s="6">
        <f t="shared" si="4"/>
        <v>8.608718535272315</v>
      </c>
      <c r="G34" s="6">
        <f t="shared" si="4"/>
        <v>6.393010036033402</v>
      </c>
      <c r="H34" s="6">
        <f t="shared" si="4"/>
        <v>5.822364788744507</v>
      </c>
      <c r="I34" s="6">
        <f t="shared" si="4"/>
        <v>4.802618528069829</v>
      </c>
      <c r="J34" s="6">
        <f t="shared" si="4"/>
        <v>4.249156913310851</v>
      </c>
      <c r="K34" s="6">
        <f t="shared" si="4"/>
        <v>2.680271771473914</v>
      </c>
      <c r="L34" s="6">
        <f>L7*($B$34/$B$16)^2*($B$35/$B$20)^2</f>
        <v>1.298849434635985</v>
      </c>
      <c r="M34" s="6">
        <f>M7*($B$34/$B$16)^2*($B$35/$B$20)^2</f>
        <v>1.0332771275540569</v>
      </c>
      <c r="N34" s="6">
        <f>N7*($B$34/$B$16)^2*($B$35/$B$20)^2</f>
        <v>0.6873636183296965</v>
      </c>
      <c r="O34" s="6">
        <f>O7*($B$34/$B$16)^2*($B$35/$B$20)^2</f>
        <v>0.17407260464193614</v>
      </c>
    </row>
    <row r="35" spans="1:15" ht="12.75">
      <c r="A35" s="9" t="s">
        <v>31</v>
      </c>
      <c r="B35" s="1">
        <v>1800</v>
      </c>
      <c r="C35" s="4" t="s">
        <v>3</v>
      </c>
      <c r="D35" s="6">
        <f aca="true" t="shared" si="5" ref="D35:J35">D8*($B$34/$B$16)^5*($B$35/$B$20)^3</f>
        <v>96.5572626200054</v>
      </c>
      <c r="E35" s="6">
        <f t="shared" si="5"/>
        <v>78.28018116854135</v>
      </c>
      <c r="F35" s="6">
        <f t="shared" si="5"/>
        <v>68.65478368798864</v>
      </c>
      <c r="G35" s="6">
        <f t="shared" si="5"/>
        <v>58.00778514814014</v>
      </c>
      <c r="H35" s="6">
        <f t="shared" si="5"/>
        <v>57.544872168146725</v>
      </c>
      <c r="I35" s="6">
        <f t="shared" si="5"/>
        <v>57.05157045359166</v>
      </c>
      <c r="J35" s="6">
        <f t="shared" si="5"/>
        <v>54.512040861732444</v>
      </c>
      <c r="K35" s="6">
        <f>K8*($B$34/$B$16)^5*($B$35/$B$20)^3</f>
        <v>58.10571481247661</v>
      </c>
      <c r="L35" s="6">
        <f>L8*($B$34/$B$16)^5*($B$35/$B$20)^3</f>
        <v>57.67447393838731</v>
      </c>
      <c r="M35" s="6">
        <f>M8*($B$34/$B$16)^5*($B$35/$B$20)^3</f>
        <v>57.46683944345542</v>
      </c>
      <c r="N35" s="6">
        <f>N8*($B$34/$B$16)^5*($B$35/$B$20)^3</f>
        <v>57.06754233781718</v>
      </c>
      <c r="O35" s="6">
        <f>O8*($B$34/$B$16)^5*($B$35/$B$20)^3</f>
        <v>56.66824523217895</v>
      </c>
    </row>
    <row r="38" spans="1:15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  <c r="L38" s="3">
        <v>9</v>
      </c>
      <c r="M38" s="3">
        <v>10</v>
      </c>
      <c r="N38" s="3">
        <v>11</v>
      </c>
      <c r="O38" s="3">
        <v>12</v>
      </c>
    </row>
    <row r="39" spans="1:15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6568.914956011729</v>
      </c>
      <c r="F39" s="5">
        <f t="shared" si="6"/>
        <v>15677.846803519064</v>
      </c>
      <c r="G39" s="5">
        <f t="shared" si="6"/>
        <v>24870.2146627566</v>
      </c>
      <c r="H39" s="5">
        <f t="shared" si="6"/>
        <v>27505.67366568915</v>
      </c>
      <c r="I39" s="5">
        <f t="shared" si="6"/>
        <v>31606.971361502347</v>
      </c>
      <c r="J39" s="5">
        <f t="shared" si="6"/>
        <v>34514.36807511737</v>
      </c>
      <c r="K39" s="5">
        <f t="shared" si="6"/>
        <v>43262.633802816905</v>
      </c>
      <c r="L39" s="5">
        <f>L6*($B$40/$B$16)^3*($B$41/$B$20)</f>
        <v>47293.67934272301</v>
      </c>
      <c r="M39" s="5">
        <f>M6*($B$40/$B$16)^3*($B$41/$B$20)</f>
        <v>46300.96384976525</v>
      </c>
      <c r="N39" s="5">
        <f>N6*($B$40/$B$16)^3*($B$41/$B$20)</f>
        <v>46316.89671361502</v>
      </c>
      <c r="O39" s="5">
        <f>O6*($B$40/$B$16)^3*($B$41/$B$20)</f>
        <v>46365.68920187793</v>
      </c>
    </row>
    <row r="40" spans="1:15" ht="12.75">
      <c r="A40" s="9" t="s">
        <v>29</v>
      </c>
      <c r="B40" s="1">
        <v>40</v>
      </c>
      <c r="C40" s="4" t="s">
        <v>2</v>
      </c>
      <c r="D40" s="6">
        <f>D7*($B$40/$B$16)^2*($B$41/$B$20)^2</f>
        <v>10.187074414564718</v>
      </c>
      <c r="E40" s="6">
        <f aca="true" t="shared" si="7" ref="E40:K40">E7*($B$40/$B$16)^2*($B$41/$B$20)^2</f>
        <v>8.314864853243437</v>
      </c>
      <c r="F40" s="6">
        <f t="shared" si="7"/>
        <v>6.80195044762257</v>
      </c>
      <c r="G40" s="6">
        <f t="shared" si="7"/>
        <v>5.051267188964663</v>
      </c>
      <c r="H40" s="6">
        <f t="shared" si="7"/>
        <v>4.600386993575907</v>
      </c>
      <c r="I40" s="6">
        <f t="shared" si="7"/>
        <v>3.794661553042827</v>
      </c>
      <c r="J40" s="6">
        <f t="shared" si="7"/>
        <v>3.3573585487888202</v>
      </c>
      <c r="K40" s="6">
        <f t="shared" si="7"/>
        <v>2.1177455972139567</v>
      </c>
      <c r="L40" s="6">
        <f>L7*($B$40/$B$16)^2*($B$41/$B$20)^2</f>
        <v>1.0262514051444818</v>
      </c>
      <c r="M40" s="6">
        <f>M7*($B$40/$B$16)^2*($B$41/$B$20)^2</f>
        <v>0.8164164958451807</v>
      </c>
      <c r="N40" s="6">
        <f>N7*($B$40/$B$16)^2*($B$41/$B$20)^2</f>
        <v>0.5431021181864268</v>
      </c>
      <c r="O40" s="6">
        <f>O7*($B$40/$B$16)^2*($B$41/$B$20)^2</f>
        <v>0.13753884811214706</v>
      </c>
    </row>
    <row r="41" spans="1:15" ht="12.75">
      <c r="A41" s="9" t="s">
        <v>31</v>
      </c>
      <c r="B41" s="1">
        <v>1600</v>
      </c>
      <c r="C41" s="4" t="s">
        <v>3</v>
      </c>
      <c r="D41" s="6">
        <f aca="true" t="shared" si="8" ref="D41:J41">D8*($B$40/$B$16)^5*($B$41/$B$20)^3</f>
        <v>67.81525166178706</v>
      </c>
      <c r="E41" s="6">
        <f t="shared" si="8"/>
        <v>54.978673193817784</v>
      </c>
      <c r="F41" s="6">
        <f t="shared" si="8"/>
        <v>48.218448900206006</v>
      </c>
      <c r="G41" s="6">
        <f t="shared" si="8"/>
        <v>40.74072153065535</v>
      </c>
      <c r="H41" s="6">
        <f t="shared" si="8"/>
        <v>40.41560294937054</v>
      </c>
      <c r="I41" s="6">
        <f t="shared" si="8"/>
        <v>40.06914138853077</v>
      </c>
      <c r="J41" s="6">
        <f t="shared" si="8"/>
        <v>38.28554858876133</v>
      </c>
      <c r="K41" s="6">
        <f>K8*($B$40/$B$16)^5*($B$41/$B$20)^3</f>
        <v>40.80950066390675</v>
      </c>
      <c r="L41" s="6">
        <f>L8*($B$40/$B$16)^5*($B$41/$B$20)^3</f>
        <v>40.5066264148893</v>
      </c>
      <c r="M41" s="6">
        <f>M8*($B$40/$B$16)^5*($B$41/$B$20)^3</f>
        <v>40.36079807276978</v>
      </c>
      <c r="N41" s="6">
        <f>N8*($B$40/$B$16)^5*($B$41/$B$20)^3</f>
        <v>40.08035895330918</v>
      </c>
      <c r="O41" s="6">
        <f>O8*($B$40/$B$16)^5*($B$41/$B$20)^3</f>
        <v>39.799919833848584</v>
      </c>
    </row>
    <row r="44" spans="1:15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  <c r="L44" s="3">
        <v>9</v>
      </c>
      <c r="M44" s="3">
        <v>10</v>
      </c>
      <c r="N44" s="3">
        <v>11</v>
      </c>
      <c r="O44" s="3">
        <v>12</v>
      </c>
    </row>
    <row r="45" spans="1:15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5747.800586510263</v>
      </c>
      <c r="F45" s="5">
        <f t="shared" si="9"/>
        <v>13718.11595307918</v>
      </c>
      <c r="G45" s="5">
        <f t="shared" si="9"/>
        <v>21761.437829912025</v>
      </c>
      <c r="H45" s="5">
        <f t="shared" si="9"/>
        <v>24067.464457478007</v>
      </c>
      <c r="I45" s="5">
        <f t="shared" si="9"/>
        <v>27656.099941314555</v>
      </c>
      <c r="J45" s="5">
        <f t="shared" si="9"/>
        <v>30200.072065727694</v>
      </c>
      <c r="K45" s="5">
        <f t="shared" si="9"/>
        <v>37854.80457746479</v>
      </c>
      <c r="L45" s="5">
        <f>L6*($B$46/$B$16)^3*($B$47/$B$20)</f>
        <v>41381.96942488263</v>
      </c>
      <c r="M45" s="5">
        <f>M6*($B$46/$B$16)^3*($B$47/$B$20)</f>
        <v>40513.34336854459</v>
      </c>
      <c r="N45" s="5">
        <f>N6*($B$46/$B$16)^3*($B$47/$B$20)</f>
        <v>40527.284624413136</v>
      </c>
      <c r="O45" s="5">
        <f>O6*($B$46/$B$16)^3*($B$47/$B$20)</f>
        <v>40569.978051643186</v>
      </c>
    </row>
    <row r="46" spans="1:15" ht="12.75">
      <c r="A46" s="9" t="s">
        <v>29</v>
      </c>
      <c r="B46" s="1">
        <v>40</v>
      </c>
      <c r="C46" s="4" t="s">
        <v>2</v>
      </c>
      <c r="D46" s="6">
        <f>D7*($B$46/$B$16)^2*($B$47/$B$20)^2</f>
        <v>7.799478848651111</v>
      </c>
      <c r="E46" s="6">
        <f aca="true" t="shared" si="10" ref="E46:K46">E7*($B$46/$B$16)^2*($B$47/$B$20)^2</f>
        <v>6.366068403264506</v>
      </c>
      <c r="F46" s="6">
        <f t="shared" si="10"/>
        <v>5.207743311461029</v>
      </c>
      <c r="G46" s="6">
        <f t="shared" si="10"/>
        <v>3.8673764415510696</v>
      </c>
      <c r="H46" s="6">
        <f t="shared" si="10"/>
        <v>3.5221712919565533</v>
      </c>
      <c r="I46" s="6">
        <f t="shared" si="10"/>
        <v>2.905287751548414</v>
      </c>
      <c r="J46" s="6">
        <f t="shared" si="10"/>
        <v>2.5704776389164405</v>
      </c>
      <c r="K46" s="6">
        <f t="shared" si="10"/>
        <v>1.6213989728669354</v>
      </c>
      <c r="L46" s="6">
        <f>L7*($B$46/$B$16)^2*($B$47/$B$20)^2</f>
        <v>0.7857237320637438</v>
      </c>
      <c r="M46" s="6">
        <f>M7*($B$46/$B$16)^2*($B$47/$B$20)^2</f>
        <v>0.6250688796314664</v>
      </c>
      <c r="N46" s="6">
        <f>N7*($B$46/$B$16)^2*($B$47/$B$20)^2</f>
        <v>0.415812559236483</v>
      </c>
      <c r="O46" s="6">
        <f>O7*($B$46/$B$16)^2*($B$47/$B$20)^2</f>
        <v>0.10530318058586258</v>
      </c>
    </row>
    <row r="47" spans="1:15" ht="12.75">
      <c r="A47" s="9" t="s">
        <v>31</v>
      </c>
      <c r="B47" s="1">
        <v>1400</v>
      </c>
      <c r="C47" s="4" t="s">
        <v>3</v>
      </c>
      <c r="D47" s="6">
        <f aca="true" t="shared" si="11" ref="D47:J47">D8*($B$46/$B$16)^5*($B$47/$B$20)^3</f>
        <v>45.430920546861245</v>
      </c>
      <c r="E47" s="6">
        <f t="shared" si="11"/>
        <v>36.831415831014645</v>
      </c>
      <c r="F47" s="6">
        <f t="shared" si="11"/>
        <v>32.302593696817695</v>
      </c>
      <c r="G47" s="6">
        <f t="shared" si="11"/>
        <v>27.293100556669497</v>
      </c>
      <c r="H47" s="6">
        <f t="shared" si="11"/>
        <v>27.075296507097836</v>
      </c>
      <c r="I47" s="6">
        <f t="shared" si="11"/>
        <v>26.843194328644632</v>
      </c>
      <c r="J47" s="6">
        <f t="shared" si="11"/>
        <v>25.64832649598659</v>
      </c>
      <c r="K47" s="6">
        <f>K8*($B$46/$B$16)^5*($B$47/$B$20)^3</f>
        <v>27.339177202578153</v>
      </c>
      <c r="L47" s="6">
        <f>L8*($B$46/$B$16)^5*($B$47/$B$20)^3</f>
        <v>27.136275117787164</v>
      </c>
      <c r="M47" s="6">
        <f>M8*($B$46/$B$16)^5*($B$47/$B$20)^3</f>
        <v>27.038581521406318</v>
      </c>
      <c r="N47" s="6">
        <f>N8*($B$46/$B$16)^5*($B$47/$B$20)^3</f>
        <v>26.85070922067392</v>
      </c>
      <c r="O47" s="6">
        <f>O8*($B$46/$B$16)^5*($B$47/$B$20)^3</f>
        <v>26.66283691994153</v>
      </c>
    </row>
    <row r="50" spans="1:15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  <c r="L50" s="3">
        <v>9</v>
      </c>
      <c r="M50" s="3">
        <v>10</v>
      </c>
      <c r="N50" s="3">
        <v>11</v>
      </c>
      <c r="O50" s="3">
        <v>12</v>
      </c>
    </row>
    <row r="51" spans="1:15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4926.686217008798</v>
      </c>
      <c r="F51" s="5">
        <f t="shared" si="12"/>
        <v>11758.385102639299</v>
      </c>
      <c r="G51" s="5">
        <f t="shared" si="12"/>
        <v>18652.66099706745</v>
      </c>
      <c r="H51" s="5">
        <f t="shared" si="12"/>
        <v>20629.255249266866</v>
      </c>
      <c r="I51" s="5">
        <f t="shared" si="12"/>
        <v>23705.228521126763</v>
      </c>
      <c r="J51" s="5">
        <f t="shared" si="12"/>
        <v>25885.776056338025</v>
      </c>
      <c r="K51" s="5">
        <f t="shared" si="12"/>
        <v>32446.975352112677</v>
      </c>
      <c r="L51" s="5">
        <f>L6*($B$52/$B$16)^3*($B$53/$B$20)</f>
        <v>35470.259507042254</v>
      </c>
      <c r="M51" s="5">
        <f>M6*($B$52/$B$16)^3*($B$53/$B$20)</f>
        <v>34725.72288732394</v>
      </c>
      <c r="N51" s="5">
        <f>N6*($B$52/$B$16)^3*($B$53/$B$20)</f>
        <v>34737.67253521126</v>
      </c>
      <c r="O51" s="5">
        <f>O6*($B$52/$B$16)^3*($B$53/$B$20)</f>
        <v>34774.26690140845</v>
      </c>
    </row>
    <row r="52" spans="1:15" ht="12.75">
      <c r="A52" s="9" t="s">
        <v>29</v>
      </c>
      <c r="B52" s="1">
        <v>40</v>
      </c>
      <c r="C52" s="4" t="s">
        <v>2</v>
      </c>
      <c r="D52" s="6">
        <f>D7*($B$52/$B$16)^2*($B$53/$B$20)^2</f>
        <v>5.730229358192655</v>
      </c>
      <c r="E52" s="6">
        <f aca="true" t="shared" si="13" ref="E52:K52">E7*($B$52/$B$16)^2*($B$53/$B$20)^2</f>
        <v>4.677111479949434</v>
      </c>
      <c r="F52" s="6">
        <f t="shared" si="13"/>
        <v>3.826097126787696</v>
      </c>
      <c r="G52" s="6">
        <f t="shared" si="13"/>
        <v>2.8413377937926234</v>
      </c>
      <c r="H52" s="6">
        <f t="shared" si="13"/>
        <v>2.587717683886448</v>
      </c>
      <c r="I52" s="6">
        <f t="shared" si="13"/>
        <v>2.1344971235865904</v>
      </c>
      <c r="J52" s="6">
        <f t="shared" si="13"/>
        <v>1.8885141836937118</v>
      </c>
      <c r="K52" s="6">
        <f t="shared" si="13"/>
        <v>1.191231898432851</v>
      </c>
      <c r="L52" s="6">
        <f>L7*($B$52/$B$16)^2*($B$53/$B$20)^2</f>
        <v>0.5772664153937711</v>
      </c>
      <c r="M52" s="6">
        <f>M7*($B$52/$B$16)^2*($B$53/$B$20)^2</f>
        <v>0.4592342789129142</v>
      </c>
      <c r="N52" s="6">
        <f>N7*($B$52/$B$16)^2*($B$53/$B$20)^2</f>
        <v>0.30549494147986517</v>
      </c>
      <c r="O52" s="6">
        <f>O7*($B$52/$B$16)^2*($B$53/$B$20)^2</f>
        <v>0.07736560206308273</v>
      </c>
    </row>
    <row r="53" spans="1:15" ht="12.75">
      <c r="A53" s="9" t="s">
        <v>31</v>
      </c>
      <c r="B53" s="1">
        <v>1200</v>
      </c>
      <c r="C53" s="4" t="s">
        <v>3</v>
      </c>
      <c r="D53" s="6">
        <f aca="true" t="shared" si="14" ref="D53:J53">D8*($B$52/$B$16)^5*($B$53/$B$20)^3</f>
        <v>28.60955929481642</v>
      </c>
      <c r="E53" s="6">
        <f t="shared" si="14"/>
        <v>23.194127753641883</v>
      </c>
      <c r="F53" s="6">
        <f t="shared" si="14"/>
        <v>20.34215812977441</v>
      </c>
      <c r="G53" s="6">
        <f t="shared" si="14"/>
        <v>17.18749189574523</v>
      </c>
      <c r="H53" s="6">
        <f t="shared" si="14"/>
        <v>17.0503324942657</v>
      </c>
      <c r="I53" s="6">
        <f t="shared" si="14"/>
        <v>16.90416902328642</v>
      </c>
      <c r="J53" s="6">
        <f t="shared" si="14"/>
        <v>16.15171581088369</v>
      </c>
      <c r="K53" s="6">
        <f>K8*($B$52/$B$16)^5*($B$53/$B$20)^3</f>
        <v>17.216508092585666</v>
      </c>
      <c r="L53" s="6">
        <f>L8*($B$52/$B$16)^5*($B$53/$B$20)^3</f>
        <v>17.088733018781426</v>
      </c>
      <c r="M53" s="6">
        <f>M8*($B$52/$B$16)^5*($B$53/$B$20)^3</f>
        <v>17.027211686949755</v>
      </c>
      <c r="N53" s="6">
        <f>N8*($B$52/$B$16)^5*($B$53/$B$20)^3</f>
        <v>16.908901433427314</v>
      </c>
      <c r="O53" s="6">
        <f>O8*($B$52/$B$16)^5*($B$53/$B$20)^3</f>
        <v>16.790591179904876</v>
      </c>
    </row>
    <row r="56" spans="1:15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  <c r="L56" s="3">
        <v>9</v>
      </c>
      <c r="M56" s="3">
        <v>10</v>
      </c>
      <c r="N56" s="3">
        <v>11</v>
      </c>
      <c r="O56" s="3">
        <v>12</v>
      </c>
    </row>
    <row r="57" spans="1:15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4105.571847507331</v>
      </c>
      <c r="F57" s="5">
        <f t="shared" si="15"/>
        <v>9798.654252199414</v>
      </c>
      <c r="G57" s="5">
        <f t="shared" si="15"/>
        <v>15543.884164222874</v>
      </c>
      <c r="H57" s="5">
        <f t="shared" si="15"/>
        <v>17191.04604105572</v>
      </c>
      <c r="I57" s="5">
        <f t="shared" si="15"/>
        <v>19754.357100938967</v>
      </c>
      <c r="J57" s="5">
        <f t="shared" si="15"/>
        <v>21571.480046948356</v>
      </c>
      <c r="K57" s="5">
        <f t="shared" si="15"/>
        <v>27039.146126760563</v>
      </c>
      <c r="L57" s="5">
        <f>L6*($B$58/$B$16)^3*($B$59/$B$20)</f>
        <v>29558.54958920188</v>
      </c>
      <c r="M57" s="5">
        <f>M6*($B$58/$B$16)^3*($B$59/$B$20)</f>
        <v>28938.10240610328</v>
      </c>
      <c r="N57" s="5">
        <f>N6*($B$58/$B$16)^3*($B$59/$B$20)</f>
        <v>28948.06044600939</v>
      </c>
      <c r="O57" s="5">
        <f>O6*($B$58/$B$16)^3*($B$59/$B$20)</f>
        <v>28978.55575117371</v>
      </c>
    </row>
    <row r="58" spans="1:15" ht="12.75">
      <c r="A58" s="9" t="s">
        <v>29</v>
      </c>
      <c r="B58" s="1">
        <v>40</v>
      </c>
      <c r="C58" s="4" t="s">
        <v>2</v>
      </c>
      <c r="D58" s="6">
        <f>D7*($B$58/$B$16)^2*($B$59/$B$20)^2</f>
        <v>3.979325943189343</v>
      </c>
      <c r="E58" s="6">
        <f aca="true" t="shared" si="16" ref="E58:K58">E7*($B$58/$B$16)^2*($B$59/$B$20)^2</f>
        <v>3.2479940832982175</v>
      </c>
      <c r="F58" s="6">
        <f t="shared" si="16"/>
        <v>2.6570118936025664</v>
      </c>
      <c r="G58" s="6">
        <f t="shared" si="16"/>
        <v>1.9731512456893217</v>
      </c>
      <c r="H58" s="6">
        <f t="shared" si="16"/>
        <v>1.7970261693655887</v>
      </c>
      <c r="I58" s="6">
        <f t="shared" si="16"/>
        <v>1.4822896691573544</v>
      </c>
      <c r="J58" s="6">
        <f t="shared" si="16"/>
        <v>1.311468183120633</v>
      </c>
      <c r="K58" s="6">
        <f t="shared" si="16"/>
        <v>0.8272443739117019</v>
      </c>
      <c r="L58" s="6">
        <f>L7*($B$58/$B$16)^2*($B$59/$B$20)^2</f>
        <v>0.4008794551345632</v>
      </c>
      <c r="M58" s="6">
        <f>M7*($B$58/$B$16)^2*($B$59/$B$20)^2</f>
        <v>0.31891269368952374</v>
      </c>
      <c r="N58" s="6">
        <f>N7*($B$58/$B$16)^2*($B$59/$B$20)^2</f>
        <v>0.21214926491657302</v>
      </c>
      <c r="O58" s="6">
        <f>O7*($B$58/$B$16)^2*($B$59/$B$20)^2</f>
        <v>0.05372611254380745</v>
      </c>
    </row>
    <row r="59" spans="1:15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16.55645792524098</v>
      </c>
      <c r="E59" s="6">
        <f t="shared" si="17"/>
        <v>13.422527635209422</v>
      </c>
      <c r="F59" s="6">
        <f t="shared" si="17"/>
        <v>11.772082251026857</v>
      </c>
      <c r="G59" s="6">
        <f t="shared" si="17"/>
        <v>9.946465217445153</v>
      </c>
      <c r="H59" s="6">
        <f t="shared" si="17"/>
        <v>9.867090563811166</v>
      </c>
      <c r="I59" s="6">
        <f t="shared" si="17"/>
        <v>9.78250522180927</v>
      </c>
      <c r="J59" s="6">
        <f t="shared" si="17"/>
        <v>9.34705776092806</v>
      </c>
      <c r="K59" s="6">
        <f>K8*($B$58/$B$16)^5*($B$59/$B$20)^3</f>
        <v>9.96325699802411</v>
      </c>
      <c r="L59" s="6">
        <f>L8*($B$58/$B$16)^5*($B$59/$B$20)^3</f>
        <v>9.889313089572584</v>
      </c>
      <c r="M59" s="6">
        <f>M8*($B$58/$B$16)^5*($B$59/$B$20)^3</f>
        <v>9.853710466984811</v>
      </c>
      <c r="N59" s="6">
        <f>N8*($B$58/$B$16)^5*($B$59/$B$20)^3</f>
        <v>9.78524388508525</v>
      </c>
      <c r="O59" s="6">
        <f>O8*($B$58/$B$16)^5*($B$59/$B$20)^3</f>
        <v>9.71677730318569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63" r:id="rId1"/>
  <headerFooter alignWithMargins="0">
    <oddHeader>&amp;R&amp;F
&amp;D</oddHeader>
  </headerFooter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2010-03-24T16:01:28Z</cp:lastPrinted>
  <dcterms:created xsi:type="dcterms:W3CDTF">1998-01-06T13:15:37Z</dcterms:created>
  <dcterms:modified xsi:type="dcterms:W3CDTF">2013-05-31T18:11:35Z</dcterms:modified>
  <cp:category/>
  <cp:version/>
  <cp:contentType/>
  <cp:contentStatus/>
</cp:coreProperties>
</file>