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32" sheetId="1" r:id="rId1"/>
    <sheet name="datasheet (2)" sheetId="2" r:id="rId2"/>
  </sheets>
  <definedNames>
    <definedName name="_xlnm.Print_Area" localSheetId="0">'32'!$A$1:$K$55</definedName>
    <definedName name="_xlnm.Print_Area" localSheetId="1">'datasheet (2)'!$A$1:$M$57</definedName>
  </definedNames>
  <calcPr fullCalcOnLoad="1"/>
</workbook>
</file>

<file path=xl/sharedStrings.xml><?xml version="1.0" encoding="utf-8"?>
<sst xmlns="http://schemas.openxmlformats.org/spreadsheetml/2006/main" count="72" uniqueCount="41">
  <si>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</si>
  <si>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</si>
  <si>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</si>
  <si>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</si>
  <si>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</si>
  <si>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</si>
  <si>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</si>
  <si>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</si>
  <si>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</si>
  <si>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</si>
  <si>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</si>
  <si>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</si>
  <si>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</si>
  <si>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</si>
  <si>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</si>
  <si>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</si>
  <si>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</si>
  <si>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</si>
  <si>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</si>
  <si>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</si>
  <si>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</si>
  <si>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</si>
  <si>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</si>
  <si>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</si>
  <si>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</si>
  <si>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</si>
  <si>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Dia</t>
  </si>
  <si>
    <t>Fan Law</t>
  </si>
  <si>
    <t>Rpm</t>
  </si>
  <si>
    <t>Best</t>
  </si>
  <si>
    <t>ACS</t>
  </si>
  <si>
    <t>Position</t>
  </si>
  <si>
    <t>Static Pcor</t>
  </si>
  <si>
    <t>CW</t>
  </si>
  <si>
    <t>Total P</t>
  </si>
  <si>
    <t>Total Eff</t>
  </si>
  <si>
    <t>Thrust</t>
  </si>
  <si>
    <t>Flat Plate</t>
  </si>
  <si>
    <t>216256-32</t>
  </si>
  <si>
    <t>Sound Power</t>
  </si>
  <si>
    <t>Torque No Thrust Device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</si>
</sst>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39725"/>
          <c:w val="0.9402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9985.73466476462</c:v>
                </c:pt>
                <c:pt idx="2">
                  <c:v>20138.31226145038</c:v>
                </c:pt>
                <c:pt idx="3">
                  <c:v>29277.566253574838</c:v>
                </c:pt>
                <c:pt idx="4">
                  <c:v>34870.942142857144</c:v>
                </c:pt>
                <c:pt idx="5">
                  <c:v>39996.8181166348</c:v>
                </c:pt>
                <c:pt idx="6">
                  <c:v>40880.936579572444</c:v>
                </c:pt>
                <c:pt idx="7">
                  <c:v>46219.20340586566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152.56315742427734</c:v>
                </c:pt>
                <c:pt idx="1">
                  <c:v>118.00609948775912</c:v>
                </c:pt>
                <c:pt idx="2">
                  <c:v>94.91968662796307</c:v>
                </c:pt>
                <c:pt idx="3">
                  <c:v>90.33204562540789</c:v>
                </c:pt>
                <c:pt idx="4">
                  <c:v>88.473152053364</c:v>
                </c:pt>
                <c:pt idx="5">
                  <c:v>88.59207350958856</c:v>
                </c:pt>
                <c:pt idx="6">
                  <c:v>88.89293288934876</c:v>
                </c:pt>
                <c:pt idx="7">
                  <c:v>86.8498637663387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8321.445553970518</c:v>
                </c:pt>
                <c:pt idx="2">
                  <c:v>16781.926884541983</c:v>
                </c:pt>
                <c:pt idx="3">
                  <c:v>24397.97187797903</c:v>
                </c:pt>
                <c:pt idx="4">
                  <c:v>29059.11845238095</c:v>
                </c:pt>
                <c:pt idx="5">
                  <c:v>33330.68176386233</c:v>
                </c:pt>
                <c:pt idx="6">
                  <c:v>34067.4471496437</c:v>
                </c:pt>
                <c:pt idx="7">
                  <c:v>38516.002838221386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88.28886425016049</c:v>
                </c:pt>
                <c:pt idx="1">
                  <c:v>68.29056683319392</c:v>
                </c:pt>
                <c:pt idx="2">
                  <c:v>54.93037420599714</c:v>
                </c:pt>
                <c:pt idx="3">
                  <c:v>52.27548936655548</c:v>
                </c:pt>
                <c:pt idx="4">
                  <c:v>51.19974077162268</c:v>
                </c:pt>
                <c:pt idx="5">
                  <c:v>51.26856105878967</c:v>
                </c:pt>
                <c:pt idx="6">
                  <c:v>51.4426694961509</c:v>
                </c:pt>
                <c:pt idx="7">
                  <c:v>50.2603378277423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6657.156443176414</c:v>
                </c:pt>
                <c:pt idx="2">
                  <c:v>13425.541507633587</c:v>
                </c:pt>
                <c:pt idx="3">
                  <c:v>19518.377502383224</c:v>
                </c:pt>
                <c:pt idx="4">
                  <c:v>23247.29476190476</c:v>
                </c:pt>
                <c:pt idx="5">
                  <c:v>26664.545411089865</c:v>
                </c:pt>
                <c:pt idx="6">
                  <c:v>27253.957719714963</c:v>
                </c:pt>
                <c:pt idx="7">
                  <c:v>30812.802270577104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45.20389849608217</c:v>
                </c:pt>
                <c:pt idx="1">
                  <c:v>34.96477021859529</c:v>
                </c:pt>
                <c:pt idx="2">
                  <c:v>28.124351593470536</c:v>
                </c:pt>
                <c:pt idx="3">
                  <c:v>26.765050555676407</c:v>
                </c:pt>
                <c:pt idx="4">
                  <c:v>26.21426727507081</c:v>
                </c:pt>
                <c:pt idx="5">
                  <c:v>26.249503262100312</c:v>
                </c:pt>
                <c:pt idx="6">
                  <c:v>26.338646782029258</c:v>
                </c:pt>
                <c:pt idx="7">
                  <c:v>25.733292967804058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4992.86733238231</c:v>
                </c:pt>
                <c:pt idx="2">
                  <c:v>10069.15613072519</c:v>
                </c:pt>
                <c:pt idx="3">
                  <c:v>14638.783126787419</c:v>
                </c:pt>
                <c:pt idx="4">
                  <c:v>17435.471071428572</c:v>
                </c:pt>
                <c:pt idx="5">
                  <c:v>19998.4090583174</c:v>
                </c:pt>
                <c:pt idx="6">
                  <c:v>20440.468289786222</c:v>
                </c:pt>
                <c:pt idx="7">
                  <c:v>23109.60170293283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19.070394678034667</c:v>
                </c:pt>
                <c:pt idx="1">
                  <c:v>14.75076243596989</c:v>
                </c:pt>
                <c:pt idx="2">
                  <c:v>11.864960828495384</c:v>
                </c:pt>
                <c:pt idx="3">
                  <c:v>11.291505703175986</c:v>
                </c:pt>
                <c:pt idx="4">
                  <c:v>11.0591440066705</c:v>
                </c:pt>
                <c:pt idx="5">
                  <c:v>11.07400918869857</c:v>
                </c:pt>
                <c:pt idx="6">
                  <c:v>11.111616611168595</c:v>
                </c:pt>
                <c:pt idx="7">
                  <c:v>10.856232970792338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3328.578221588207</c:v>
                </c:pt>
                <c:pt idx="2">
                  <c:v>6712.770753816793</c:v>
                </c:pt>
                <c:pt idx="3">
                  <c:v>9759.188751191612</c:v>
                </c:pt>
                <c:pt idx="4">
                  <c:v>11623.64738095238</c:v>
                </c:pt>
                <c:pt idx="5">
                  <c:v>13332.272705544932</c:v>
                </c:pt>
                <c:pt idx="6">
                  <c:v>13626.978859857481</c:v>
                </c:pt>
                <c:pt idx="7">
                  <c:v>15406.401135288552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5.650487312010271</c:v>
                </c:pt>
                <c:pt idx="1">
                  <c:v>4.370596277324411</c:v>
                </c:pt>
                <c:pt idx="2">
                  <c:v>3.515543949183817</c:v>
                </c:pt>
                <c:pt idx="3">
                  <c:v>3.345631319459551</c:v>
                </c:pt>
                <c:pt idx="4">
                  <c:v>3.2767834093838513</c:v>
                </c:pt>
                <c:pt idx="5">
                  <c:v>3.281187907762539</c:v>
                </c:pt>
                <c:pt idx="6">
                  <c:v>3.2923308477536573</c:v>
                </c:pt>
                <c:pt idx="7">
                  <c:v>3.2166616209755072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896392"/>
        <c:axId val="53849801"/>
      </c:scatterChart>
      <c:valAx>
        <c:axId val="20896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849801"/>
        <c:crosses val="autoZero"/>
        <c:crossBetween val="midCat"/>
        <c:dispUnits/>
        <c:minorUnit val="1000"/>
      </c:valAx>
      <c:valAx>
        <c:axId val="538498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896392"/>
        <c:crosses val="autoZero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475"/>
          <c:w val="0.9615"/>
          <c:h val="0.749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9985.73466476462</c:v>
                </c:pt>
                <c:pt idx="2">
                  <c:v>20138.31226145038</c:v>
                </c:pt>
                <c:pt idx="3">
                  <c:v>29277.566253574838</c:v>
                </c:pt>
                <c:pt idx="4">
                  <c:v>34870.942142857144</c:v>
                </c:pt>
                <c:pt idx="5">
                  <c:v>39996.8181166348</c:v>
                </c:pt>
                <c:pt idx="6">
                  <c:v>40880.936579572444</c:v>
                </c:pt>
                <c:pt idx="7">
                  <c:v>46219.20340586566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23.226196553135285</c:v>
                </c:pt>
                <c:pt idx="1">
                  <c:v>16.975952429889237</c:v>
                </c:pt>
                <c:pt idx="2">
                  <c:v>12.738276469902686</c:v>
                </c:pt>
                <c:pt idx="3">
                  <c:v>8.890395410400389</c:v>
                </c:pt>
                <c:pt idx="4">
                  <c:v>8.636734693877552</c:v>
                </c:pt>
                <c:pt idx="5">
                  <c:v>7.608882421973539</c:v>
                </c:pt>
                <c:pt idx="6">
                  <c:v>6.560558787188066</c:v>
                </c:pt>
                <c:pt idx="7">
                  <c:v>3.5323370170839268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8321.445553970518</c:v>
                </c:pt>
                <c:pt idx="2">
                  <c:v>16781.926884541983</c:v>
                </c:pt>
                <c:pt idx="3">
                  <c:v>24397.97187797903</c:v>
                </c:pt>
                <c:pt idx="4">
                  <c:v>29059.11845238095</c:v>
                </c:pt>
                <c:pt idx="5">
                  <c:v>33330.68176386233</c:v>
                </c:pt>
                <c:pt idx="6">
                  <c:v>34067.4471496437</c:v>
                </c:pt>
                <c:pt idx="7">
                  <c:v>38516.002838221386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16.1293031618995</c:v>
                </c:pt>
                <c:pt idx="1">
                  <c:v>11.788855854089746</c:v>
                </c:pt>
                <c:pt idx="2">
                  <c:v>8.84602532632131</c:v>
                </c:pt>
                <c:pt idx="3">
                  <c:v>6.173885701666936</c:v>
                </c:pt>
                <c:pt idx="4">
                  <c:v>5.9977324263038545</c:v>
                </c:pt>
                <c:pt idx="5">
                  <c:v>5.2839461263705125</c:v>
                </c:pt>
                <c:pt idx="6">
                  <c:v>4.555943602213935</c:v>
                </c:pt>
                <c:pt idx="7">
                  <c:v>2.4530118174193936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6657.156443176414</c:v>
                </c:pt>
                <c:pt idx="2">
                  <c:v>13425.541507633587</c:v>
                </c:pt>
                <c:pt idx="3">
                  <c:v>19518.377502383224</c:v>
                </c:pt>
                <c:pt idx="4">
                  <c:v>23247.29476190476</c:v>
                </c:pt>
                <c:pt idx="5">
                  <c:v>26664.545411089865</c:v>
                </c:pt>
                <c:pt idx="6">
                  <c:v>27253.957719714963</c:v>
                </c:pt>
                <c:pt idx="7">
                  <c:v>30812.802270577104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10.32275402361568</c:v>
                </c:pt>
                <c:pt idx="1">
                  <c:v>7.544867746617437</c:v>
                </c:pt>
                <c:pt idx="2">
                  <c:v>5.661456208845638</c:v>
                </c:pt>
                <c:pt idx="3">
                  <c:v>3.951286849066839</c:v>
                </c:pt>
                <c:pt idx="4">
                  <c:v>3.838548752834467</c:v>
                </c:pt>
                <c:pt idx="5">
                  <c:v>3.381725520877128</c:v>
                </c:pt>
                <c:pt idx="6">
                  <c:v>2.9158039054169183</c:v>
                </c:pt>
                <c:pt idx="7">
                  <c:v>1.5699275631484118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4992.86733238231</c:v>
                </c:pt>
                <c:pt idx="2">
                  <c:v>10069.15613072519</c:v>
                </c:pt>
                <c:pt idx="3">
                  <c:v>14638.783126787419</c:v>
                </c:pt>
                <c:pt idx="4">
                  <c:v>17435.471071428572</c:v>
                </c:pt>
                <c:pt idx="5">
                  <c:v>19998.4090583174</c:v>
                </c:pt>
                <c:pt idx="6">
                  <c:v>20440.468289786222</c:v>
                </c:pt>
                <c:pt idx="7">
                  <c:v>23109.60170293283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5.806549138283821</c:v>
                </c:pt>
                <c:pt idx="1">
                  <c:v>4.243988107472309</c:v>
                </c:pt>
                <c:pt idx="2">
                  <c:v>3.1845691174756716</c:v>
                </c:pt>
                <c:pt idx="3">
                  <c:v>2.2225988526000973</c:v>
                </c:pt>
                <c:pt idx="4">
                  <c:v>2.159183673469388</c:v>
                </c:pt>
                <c:pt idx="5">
                  <c:v>1.9022206054933848</c:v>
                </c:pt>
                <c:pt idx="6">
                  <c:v>1.6401396967970165</c:v>
                </c:pt>
                <c:pt idx="7">
                  <c:v>0.8830842542709817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3328.578221588207</c:v>
                </c:pt>
                <c:pt idx="2">
                  <c:v>6712.770753816793</c:v>
                </c:pt>
                <c:pt idx="3">
                  <c:v>9759.188751191612</c:v>
                </c:pt>
                <c:pt idx="4">
                  <c:v>11623.64738095238</c:v>
                </c:pt>
                <c:pt idx="5">
                  <c:v>13332.272705544932</c:v>
                </c:pt>
                <c:pt idx="6">
                  <c:v>13626.978859857481</c:v>
                </c:pt>
                <c:pt idx="7">
                  <c:v>15406.401135288552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2.58068850590392</c:v>
                </c:pt>
                <c:pt idx="1">
                  <c:v>1.8862169366543593</c:v>
                </c:pt>
                <c:pt idx="2">
                  <c:v>1.4153640522114095</c:v>
                </c:pt>
                <c:pt idx="3">
                  <c:v>0.9878217122667098</c:v>
                </c:pt>
                <c:pt idx="4">
                  <c:v>0.9596371882086168</c:v>
                </c:pt>
                <c:pt idx="5">
                  <c:v>0.845431380219282</c:v>
                </c:pt>
                <c:pt idx="6">
                  <c:v>0.7289509763542296</c:v>
                </c:pt>
                <c:pt idx="7">
                  <c:v>0.39248189078710294</c:v>
                </c:pt>
              </c:numCache>
            </c:numRef>
          </c:yVal>
          <c:smooth val="0"/>
        </c:ser>
        <c:axId val="14886162"/>
        <c:axId val="66866595"/>
      </c:scatterChart>
      <c:valAx>
        <c:axId val="14886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866595"/>
        <c:crosses val="autoZero"/>
        <c:crossBetween val="midCat"/>
        <c:dispUnits/>
        <c:minorUnit val="1000"/>
      </c:valAx>
      <c:valAx>
        <c:axId val="6686659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88616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0.2365</cdr:x>
      <cdr:y>0.0675</cdr:y>
    </cdr:from>
    <cdr:to>
      <cdr:x>0.732</cdr:x>
      <cdr:y>0.3635</cdr:y>
    </cdr:to>
    <cdr:sp>
      <cdr:nvSpPr>
        <cdr:cNvPr id="1" name="Text Box 1"/>
        <cdr:cNvSpPr txBox="1">
          <a:spLocks noChangeArrowheads="1"/>
        </cdr:cNvSpPr>
      </cdr:nvSpPr>
      <cdr:spPr>
        <a:xfrm>
          <a:off x="1581150" y="276225"/>
          <a:ext cx="3324225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368XXX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32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0.02875</cdr:x>
      <cdr:y>0.04</cdr:y>
    </cdr:from>
    <cdr:to>
      <cdr:x>0.21125</cdr:x>
      <cdr:y>0.2385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19200" cy="819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0.506</cdr:y>
    </cdr:from>
    <cdr:to>
      <cdr:x>0.5125</cdr:x>
      <cdr:y>0.55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0" y="2228850"/>
          <a:ext cx="57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056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600075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6294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21</xdr:row>
      <xdr:rowOff>123825</xdr:rowOff>
    </xdr:from>
    <xdr:to>
      <xdr:col>5</xdr:col>
      <xdr:colOff>581025</xdr:colOff>
      <xdr:row>22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67075" y="3524250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6</xdr:col>
      <xdr:colOff>447675</xdr:colOff>
      <xdr:row>19</xdr:row>
      <xdr:rowOff>152400</xdr:rowOff>
    </xdr:from>
    <xdr:to>
      <xdr:col>7</xdr:col>
      <xdr:colOff>219075</xdr:colOff>
      <xdr:row>20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05275" y="322897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8</xdr:col>
      <xdr:colOff>66675</xdr:colOff>
      <xdr:row>17</xdr:row>
      <xdr:rowOff>9525</xdr:rowOff>
    </xdr:from>
    <xdr:to>
      <xdr:col>8</xdr:col>
      <xdr:colOff>504825</xdr:colOff>
      <xdr:row>18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43475" y="2762250"/>
          <a:ext cx="438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9</xdr:col>
      <xdr:colOff>352425</xdr:colOff>
      <xdr:row>12</xdr:row>
      <xdr:rowOff>104775</xdr:rowOff>
    </xdr:from>
    <xdr:to>
      <xdr:col>10</xdr:col>
      <xdr:colOff>133350</xdr:colOff>
      <xdr:row>13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838825" y="2047875"/>
          <a:ext cx="390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1</xdr:col>
      <xdr:colOff>352425</xdr:colOff>
      <xdr:row>34</xdr:row>
      <xdr:rowOff>104775</xdr:rowOff>
    </xdr:from>
    <xdr:to>
      <xdr:col>2</xdr:col>
      <xdr:colOff>123825</xdr:colOff>
      <xdr:row>35</xdr:row>
      <xdr:rowOff>114300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62025" y="56102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276225</xdr:colOff>
      <xdr:row>30</xdr:row>
      <xdr:rowOff>123825</xdr:rowOff>
    </xdr:from>
    <xdr:to>
      <xdr:col>5</xdr:col>
      <xdr:colOff>47625</xdr:colOff>
      <xdr:row>31</xdr:row>
      <xdr:rowOff>142875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714625" y="49815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2</xdr:col>
      <xdr:colOff>371475</xdr:colOff>
      <xdr:row>30</xdr:row>
      <xdr:rowOff>142875</xdr:rowOff>
    </xdr:from>
    <xdr:to>
      <xdr:col>3</xdr:col>
      <xdr:colOff>123825</xdr:colOff>
      <xdr:row>31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590675" y="50006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25000</a:t>
          </a:r>
        </a:p>
      </xdr:txBody>
    </xdr:sp>
    <xdr:clientData/>
  </xdr:twoCellAnchor>
  <xdr:twoCellAnchor>
    <xdr:from>
      <xdr:col>1</xdr:col>
      <xdr:colOff>123825</xdr:colOff>
      <xdr:row>40</xdr:row>
      <xdr:rowOff>47625</xdr:rowOff>
    </xdr:from>
    <xdr:to>
      <xdr:col>1</xdr:col>
      <xdr:colOff>504825</xdr:colOff>
      <xdr:row>41</xdr:row>
      <xdr:rowOff>57150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733425" y="65246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9525</xdr:colOff>
      <xdr:row>44</xdr:row>
      <xdr:rowOff>28575</xdr:rowOff>
    </xdr:from>
    <xdr:to>
      <xdr:col>1</xdr:col>
      <xdr:colOff>390525</xdr:colOff>
      <xdr:row>45</xdr:row>
      <xdr:rowOff>38100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619125" y="71532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4</xdr:col>
      <xdr:colOff>0</xdr:colOff>
      <xdr:row>22</xdr:row>
      <xdr:rowOff>76200</xdr:rowOff>
    </xdr:from>
    <xdr:to>
      <xdr:col>4</xdr:col>
      <xdr:colOff>361950</xdr:colOff>
      <xdr:row>23</xdr:row>
      <xdr:rowOff>76200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2438400" y="363855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N9" sqref="N9"/>
    </sheetView>
  </sheetViews>
  <sheetFormatPr defaultColWidth="9.140625" defaultRowHeight="12.75"/>
  <sheetData/>
  <sheetProtection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3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8.140625" style="0" customWidth="1"/>
    <col min="2" max="2" width="10.00390625" style="0" customWidth="1"/>
    <col min="3" max="3" width="12.421875" style="0" customWidth="1"/>
  </cols>
  <sheetData>
    <row r="5" spans="1:11" ht="13.5" thickBot="1">
      <c r="A5" s="9" t="s">
        <v>6</v>
      </c>
      <c r="B5" s="10">
        <v>40583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6990.014265335235</v>
      </c>
      <c r="F6" s="5">
        <v>14096.818583015267</v>
      </c>
      <c r="G6" s="5">
        <v>20494.296377502385</v>
      </c>
      <c r="H6" s="5">
        <v>24409.659499999998</v>
      </c>
      <c r="I6" s="5">
        <v>27997.77268164436</v>
      </c>
      <c r="J6" s="5">
        <v>28616.65560570071</v>
      </c>
      <c r="K6" s="5">
        <v>32353.44238410596</v>
      </c>
    </row>
    <row r="7" spans="1:11" ht="12.75">
      <c r="A7" s="9" t="s">
        <v>8</v>
      </c>
      <c r="B7" s="10" t="s">
        <v>29</v>
      </c>
      <c r="C7" t="s">
        <v>32</v>
      </c>
      <c r="D7">
        <v>11.380836311036289</v>
      </c>
      <c r="E7">
        <v>8.318216690645725</v>
      </c>
      <c r="F7">
        <v>6.241755470252317</v>
      </c>
      <c r="G7">
        <v>4.3562937510961905</v>
      </c>
      <c r="H7">
        <v>4.232</v>
      </c>
      <c r="I7">
        <v>3.728352386767034</v>
      </c>
      <c r="J7">
        <v>3.2146738057221524</v>
      </c>
      <c r="K7">
        <v>1.730845138371124</v>
      </c>
    </row>
    <row r="8" spans="1:11" ht="12.75">
      <c r="A8" s="9" t="s">
        <v>9</v>
      </c>
      <c r="B8" s="11">
        <v>1166</v>
      </c>
      <c r="C8" s="4" t="s">
        <v>3</v>
      </c>
      <c r="D8" s="6">
        <v>52.329162996527124</v>
      </c>
      <c r="E8" s="6">
        <v>40.476092124301374</v>
      </c>
      <c r="F8" s="6">
        <v>32.55745251339133</v>
      </c>
      <c r="G8" s="6">
        <v>30.983891649514902</v>
      </c>
      <c r="H8" s="6">
        <v>30.34629115430385</v>
      </c>
      <c r="I8" s="6">
        <v>30.387081213788875</v>
      </c>
      <c r="J8" s="6">
        <v>30.490275981046622</v>
      </c>
      <c r="K8" s="6">
        <v>29.789503271854173</v>
      </c>
    </row>
    <row r="9" spans="1:11" ht="12.75">
      <c r="A9" s="9" t="s">
        <v>10</v>
      </c>
      <c r="B9" s="11">
        <v>32.5</v>
      </c>
      <c r="C9" s="4" t="s">
        <v>4</v>
      </c>
      <c r="D9" s="7">
        <v>0</v>
      </c>
      <c r="E9" s="7">
        <v>0.22625087845225816</v>
      </c>
      <c r="F9" s="7">
        <v>0.42565525907259155</v>
      </c>
      <c r="G9" s="7">
        <v>0.4538316316021069</v>
      </c>
      <c r="H9" s="7">
        <v>0.5361450715806012</v>
      </c>
      <c r="I9" s="7">
        <v>0.5410432806662042</v>
      </c>
      <c r="J9" s="7">
        <v>0.4751984234361133</v>
      </c>
      <c r="K9" s="7">
        <v>0.29607109178617713</v>
      </c>
    </row>
    <row r="10" spans="1:11" ht="12.75">
      <c r="A10" s="9" t="s">
        <v>11</v>
      </c>
      <c r="B10" s="10" t="s">
        <v>37</v>
      </c>
      <c r="C10" s="4" t="s">
        <v>34</v>
      </c>
      <c r="D10" s="6">
        <v>11.380836311036289</v>
      </c>
      <c r="E10" s="6">
        <v>8.44085934032028</v>
      </c>
      <c r="F10" s="6">
        <v>6.740556822366616</v>
      </c>
      <c r="G10" s="6">
        <v>5.410562724361052</v>
      </c>
      <c r="H10" s="6">
        <v>5.727577226098482</v>
      </c>
      <c r="I10" s="6">
        <v>5.6959322395107215</v>
      </c>
      <c r="J10" s="6">
        <v>5.270200657871504</v>
      </c>
      <c r="K10" s="6">
        <v>4.358246332042377</v>
      </c>
    </row>
    <row r="11" spans="1:11" ht="12.75">
      <c r="A11" s="9" t="s">
        <v>12</v>
      </c>
      <c r="B11" s="1">
        <v>0.25</v>
      </c>
      <c r="C11" s="4" t="s">
        <v>35</v>
      </c>
      <c r="D11" s="7">
        <v>0</v>
      </c>
      <c r="E11" s="7">
        <v>0.22958669047261404</v>
      </c>
      <c r="F11" s="7">
        <v>0.4596709169707354</v>
      </c>
      <c r="G11" s="7">
        <v>0.56366366672689</v>
      </c>
      <c r="H11" s="7">
        <v>0.7256172735987693</v>
      </c>
      <c r="I11" s="7">
        <v>0.8265704379916605</v>
      </c>
      <c r="J11" s="7">
        <v>0.7790498181665163</v>
      </c>
      <c r="K11" s="7">
        <v>0.7455032926950478</v>
      </c>
    </row>
    <row r="12" spans="1:11" ht="12.75">
      <c r="A12" s="9" t="s">
        <v>13</v>
      </c>
      <c r="B12" s="1" t="s">
        <v>38</v>
      </c>
      <c r="C12" s="4" t="s">
        <v>5</v>
      </c>
      <c r="D12" s="8">
        <v>124.01034280757594</v>
      </c>
      <c r="E12" s="8">
        <v>121.9690011023799</v>
      </c>
      <c r="F12" s="8">
        <v>118.04140082111151</v>
      </c>
      <c r="G12" s="8">
        <v>113.02069054381901</v>
      </c>
      <c r="H12" s="8">
        <v>111</v>
      </c>
      <c r="I12" s="8">
        <v>108.08288072693414</v>
      </c>
      <c r="J12" s="8">
        <v>108.94835972811161</v>
      </c>
      <c r="K12" s="8">
        <v>109.85571558812559</v>
      </c>
    </row>
    <row r="13" spans="1:11" ht="12.75">
      <c r="A13" s="9" t="s">
        <v>14</v>
      </c>
      <c r="B13" s="1" t="s">
        <v>30</v>
      </c>
      <c r="C13" s="4" t="s">
        <v>31</v>
      </c>
      <c r="D13">
        <v>-3.4099999999999993</v>
      </c>
      <c r="E13">
        <v>-2.37</v>
      </c>
      <c r="F13">
        <v>-1.71</v>
      </c>
      <c r="G13">
        <v>-1.8999999999999995</v>
      </c>
      <c r="H13">
        <v>-0.5700000000000003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3" ht="12.75">
      <c r="A15" s="9" t="s">
        <v>16</v>
      </c>
      <c r="B15" s="1">
        <v>9</v>
      </c>
      <c r="C15" t="s">
        <v>39</v>
      </c>
    </row>
    <row r="16" spans="1:2" ht="12.75">
      <c r="A16" s="9" t="s">
        <v>17</v>
      </c>
      <c r="B16" s="1">
        <v>32</v>
      </c>
    </row>
    <row r="17" spans="1:2" ht="12.75">
      <c r="A17" s="9" t="s">
        <v>18</v>
      </c>
      <c r="B17" s="1" t="s">
        <v>33</v>
      </c>
    </row>
    <row r="18" spans="1:2" ht="12.75">
      <c r="A18" s="9" t="s">
        <v>19</v>
      </c>
      <c r="B18" s="1">
        <v>4.375</v>
      </c>
    </row>
    <row r="19" spans="1:2" ht="12.75">
      <c r="A19" s="9" t="s">
        <v>20</v>
      </c>
      <c r="B19" s="1">
        <v>2.56</v>
      </c>
    </row>
    <row r="20" spans="1:2" ht="12.75">
      <c r="A20" s="9" t="s">
        <v>21</v>
      </c>
      <c r="B20" s="1">
        <v>2100</v>
      </c>
    </row>
    <row r="21" spans="1:2" ht="12.75">
      <c r="A21" s="9" t="s">
        <v>22</v>
      </c>
      <c r="B21" s="1">
        <v>32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40</v>
      </c>
    </row>
    <row r="24" spans="1:2" ht="12.75">
      <c r="A24" s="9"/>
      <c r="B24" s="1">
        <v>0</v>
      </c>
    </row>
    <row r="25" spans="1:2" ht="12.75">
      <c r="A25" s="9"/>
      <c r="B25" s="1"/>
    </row>
    <row r="26" spans="1:11" ht="13.5" thickBot="1">
      <c r="A26" s="9" t="s">
        <v>27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9985.73466476462</v>
      </c>
      <c r="F27" s="5">
        <f t="shared" si="0"/>
        <v>20138.31226145038</v>
      </c>
      <c r="G27" s="5">
        <f t="shared" si="0"/>
        <v>29277.566253574838</v>
      </c>
      <c r="H27" s="5">
        <f t="shared" si="0"/>
        <v>34870.942142857144</v>
      </c>
      <c r="I27" s="5">
        <f t="shared" si="0"/>
        <v>39996.8181166348</v>
      </c>
      <c r="J27" s="5">
        <f t="shared" si="0"/>
        <v>40880.936579572444</v>
      </c>
      <c r="K27" s="5">
        <f t="shared" si="0"/>
        <v>46219.20340586566</v>
      </c>
    </row>
    <row r="28" spans="1:11" ht="12.75">
      <c r="A28" s="9" t="s">
        <v>26</v>
      </c>
      <c r="B28" s="1">
        <v>32</v>
      </c>
      <c r="C28" s="4" t="s">
        <v>2</v>
      </c>
      <c r="D28" s="6">
        <f>D7*($B$28/$B$16)^2*($B$29/$B$20)^2</f>
        <v>23.226196553135285</v>
      </c>
      <c r="E28" s="6">
        <f aca="true" t="shared" si="1" ref="E28:K28">E7*($B$28/$B$16)^2*($B$29/$B$20)^2</f>
        <v>16.975952429889237</v>
      </c>
      <c r="F28" s="6">
        <f t="shared" si="1"/>
        <v>12.738276469902686</v>
      </c>
      <c r="G28" s="6">
        <f t="shared" si="1"/>
        <v>8.890395410400389</v>
      </c>
      <c r="H28" s="6">
        <f t="shared" si="1"/>
        <v>8.636734693877552</v>
      </c>
      <c r="I28" s="6">
        <f t="shared" si="1"/>
        <v>7.608882421973539</v>
      </c>
      <c r="J28" s="6">
        <f t="shared" si="1"/>
        <v>6.560558787188066</v>
      </c>
      <c r="K28" s="6">
        <f t="shared" si="1"/>
        <v>3.5323370170839268</v>
      </c>
    </row>
    <row r="29" spans="1:11" ht="12.75">
      <c r="A29" s="9" t="s">
        <v>28</v>
      </c>
      <c r="B29" s="1">
        <v>3000</v>
      </c>
      <c r="C29" s="4" t="s">
        <v>3</v>
      </c>
      <c r="D29" s="6">
        <f aca="true" t="shared" si="2" ref="D29:J29">D8*($B$28/$B$16)^5*($B$29/$B$20)^3</f>
        <v>152.56315742427734</v>
      </c>
      <c r="E29" s="6">
        <f t="shared" si="2"/>
        <v>118.00609948775912</v>
      </c>
      <c r="F29" s="6">
        <f t="shared" si="2"/>
        <v>94.91968662796307</v>
      </c>
      <c r="G29" s="6">
        <f t="shared" si="2"/>
        <v>90.33204562540789</v>
      </c>
      <c r="H29" s="6">
        <f t="shared" si="2"/>
        <v>88.473152053364</v>
      </c>
      <c r="I29" s="6">
        <f t="shared" si="2"/>
        <v>88.59207350958856</v>
      </c>
      <c r="J29" s="6">
        <f t="shared" si="2"/>
        <v>88.89293288934876</v>
      </c>
      <c r="K29" s="6">
        <f>K8*($B$28/$B$16)^5*($B$29/$B$20)^3</f>
        <v>86.8498637663387</v>
      </c>
    </row>
    <row r="32" spans="1:11" ht="13.5" thickBot="1">
      <c r="A32" s="9" t="s">
        <v>27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8321.445553970518</v>
      </c>
      <c r="F33" s="5">
        <f t="shared" si="3"/>
        <v>16781.926884541983</v>
      </c>
      <c r="G33" s="5">
        <f t="shared" si="3"/>
        <v>24397.97187797903</v>
      </c>
      <c r="H33" s="5">
        <f t="shared" si="3"/>
        <v>29059.11845238095</v>
      </c>
      <c r="I33" s="5">
        <f t="shared" si="3"/>
        <v>33330.68176386233</v>
      </c>
      <c r="J33" s="5">
        <f t="shared" si="3"/>
        <v>34067.4471496437</v>
      </c>
      <c r="K33" s="5">
        <f t="shared" si="3"/>
        <v>38516.002838221386</v>
      </c>
    </row>
    <row r="34" spans="1:11" ht="12.75">
      <c r="A34" s="9" t="s">
        <v>26</v>
      </c>
      <c r="B34" s="1">
        <v>32</v>
      </c>
      <c r="C34" s="4" t="s">
        <v>2</v>
      </c>
      <c r="D34" s="6">
        <f>D7*($B$34/$B$16)^2*($B$35/$B$20)^2</f>
        <v>16.1293031618995</v>
      </c>
      <c r="E34" s="6">
        <f aca="true" t="shared" si="4" ref="E34:K34">E7*($B$34/$B$16)^2*($B$35/$B$20)^2</f>
        <v>11.788855854089746</v>
      </c>
      <c r="F34" s="6">
        <f t="shared" si="4"/>
        <v>8.84602532632131</v>
      </c>
      <c r="G34" s="6">
        <f t="shared" si="4"/>
        <v>6.173885701666936</v>
      </c>
      <c r="H34" s="6">
        <f t="shared" si="4"/>
        <v>5.9977324263038545</v>
      </c>
      <c r="I34" s="6">
        <f t="shared" si="4"/>
        <v>5.2839461263705125</v>
      </c>
      <c r="J34" s="6">
        <f t="shared" si="4"/>
        <v>4.555943602213935</v>
      </c>
      <c r="K34" s="6">
        <f t="shared" si="4"/>
        <v>2.4530118174193936</v>
      </c>
    </row>
    <row r="35" spans="1:11" ht="12.75">
      <c r="A35" s="9" t="s">
        <v>28</v>
      </c>
      <c r="B35" s="1">
        <v>2500</v>
      </c>
      <c r="C35" s="4" t="s">
        <v>3</v>
      </c>
      <c r="D35" s="6">
        <f aca="true" t="shared" si="5" ref="D35:J35">D8*($B$34/$B$16)^5*($B$35/$B$20)^3</f>
        <v>88.28886425016049</v>
      </c>
      <c r="E35" s="6">
        <f t="shared" si="5"/>
        <v>68.29056683319392</v>
      </c>
      <c r="F35" s="6">
        <f t="shared" si="5"/>
        <v>54.93037420599714</v>
      </c>
      <c r="G35" s="6">
        <f t="shared" si="5"/>
        <v>52.27548936655548</v>
      </c>
      <c r="H35" s="6">
        <f t="shared" si="5"/>
        <v>51.19974077162268</v>
      </c>
      <c r="I35" s="6">
        <f t="shared" si="5"/>
        <v>51.26856105878967</v>
      </c>
      <c r="J35" s="6">
        <f t="shared" si="5"/>
        <v>51.4426694961509</v>
      </c>
      <c r="K35" s="6">
        <f>K8*($B$34/$B$16)^5*($B$35/$B$20)^3</f>
        <v>50.2603378277423</v>
      </c>
    </row>
    <row r="38" spans="1:11" ht="13.5" thickBot="1">
      <c r="A38" s="9" t="s">
        <v>27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6657.156443176414</v>
      </c>
      <c r="F39" s="5">
        <f t="shared" si="6"/>
        <v>13425.541507633587</v>
      </c>
      <c r="G39" s="5">
        <f t="shared" si="6"/>
        <v>19518.377502383224</v>
      </c>
      <c r="H39" s="5">
        <f t="shared" si="6"/>
        <v>23247.29476190476</v>
      </c>
      <c r="I39" s="5">
        <f t="shared" si="6"/>
        <v>26664.545411089865</v>
      </c>
      <c r="J39" s="5">
        <f t="shared" si="6"/>
        <v>27253.957719714963</v>
      </c>
      <c r="K39" s="5">
        <f t="shared" si="6"/>
        <v>30812.802270577104</v>
      </c>
    </row>
    <row r="40" spans="1:11" ht="12.75">
      <c r="A40" s="9" t="s">
        <v>26</v>
      </c>
      <c r="B40" s="1">
        <v>32</v>
      </c>
      <c r="C40" s="4" t="s">
        <v>2</v>
      </c>
      <c r="D40" s="6">
        <f>D7*($B$40/$B$16)^2*($B$41/$B$20)^2</f>
        <v>10.32275402361568</v>
      </c>
      <c r="E40" s="6">
        <f aca="true" t="shared" si="7" ref="E40:K40">E7*($B$40/$B$16)^2*($B$41/$B$20)^2</f>
        <v>7.544867746617437</v>
      </c>
      <c r="F40" s="6">
        <f t="shared" si="7"/>
        <v>5.661456208845638</v>
      </c>
      <c r="G40" s="6">
        <f t="shared" si="7"/>
        <v>3.951286849066839</v>
      </c>
      <c r="H40" s="6">
        <f t="shared" si="7"/>
        <v>3.838548752834467</v>
      </c>
      <c r="I40" s="6">
        <f t="shared" si="7"/>
        <v>3.381725520877128</v>
      </c>
      <c r="J40" s="6">
        <f t="shared" si="7"/>
        <v>2.9158039054169183</v>
      </c>
      <c r="K40" s="6">
        <f t="shared" si="7"/>
        <v>1.5699275631484118</v>
      </c>
    </row>
    <row r="41" spans="1:11" ht="12.75">
      <c r="A41" s="9" t="s">
        <v>28</v>
      </c>
      <c r="B41" s="1">
        <v>2000</v>
      </c>
      <c r="C41" s="4" t="s">
        <v>3</v>
      </c>
      <c r="D41" s="6">
        <f aca="true" t="shared" si="8" ref="D41:J41">D8*($B$40/$B$16)^5*($B$41/$B$20)^3</f>
        <v>45.20389849608217</v>
      </c>
      <c r="E41" s="6">
        <f t="shared" si="8"/>
        <v>34.96477021859529</v>
      </c>
      <c r="F41" s="6">
        <f t="shared" si="8"/>
        <v>28.124351593470536</v>
      </c>
      <c r="G41" s="6">
        <f t="shared" si="8"/>
        <v>26.765050555676407</v>
      </c>
      <c r="H41" s="6">
        <f t="shared" si="8"/>
        <v>26.21426727507081</v>
      </c>
      <c r="I41" s="6">
        <f t="shared" si="8"/>
        <v>26.249503262100312</v>
      </c>
      <c r="J41" s="6">
        <f t="shared" si="8"/>
        <v>26.338646782029258</v>
      </c>
      <c r="K41" s="6">
        <f>K8*($B$40/$B$16)^5*($B$41/$B$20)^3</f>
        <v>25.733292967804058</v>
      </c>
    </row>
    <row r="44" spans="1:11" ht="13.5" thickBot="1">
      <c r="A44" s="9" t="s">
        <v>27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4992.86733238231</v>
      </c>
      <c r="F45" s="5">
        <f t="shared" si="9"/>
        <v>10069.15613072519</v>
      </c>
      <c r="G45" s="5">
        <f t="shared" si="9"/>
        <v>14638.783126787419</v>
      </c>
      <c r="H45" s="5">
        <f t="shared" si="9"/>
        <v>17435.471071428572</v>
      </c>
      <c r="I45" s="5">
        <f t="shared" si="9"/>
        <v>19998.4090583174</v>
      </c>
      <c r="J45" s="5">
        <f t="shared" si="9"/>
        <v>20440.468289786222</v>
      </c>
      <c r="K45" s="5">
        <f t="shared" si="9"/>
        <v>23109.60170293283</v>
      </c>
    </row>
    <row r="46" spans="1:11" ht="12.75">
      <c r="A46" s="9" t="s">
        <v>26</v>
      </c>
      <c r="B46" s="1">
        <v>32</v>
      </c>
      <c r="C46" s="4" t="s">
        <v>2</v>
      </c>
      <c r="D46" s="6">
        <f>D7*($B$46/$B$16)^2*($B$47/$B$20)^2</f>
        <v>5.806549138283821</v>
      </c>
      <c r="E46" s="6">
        <f aca="true" t="shared" si="10" ref="E46:K46">E7*($B$46/$B$16)^2*($B$47/$B$20)^2</f>
        <v>4.243988107472309</v>
      </c>
      <c r="F46" s="6">
        <f t="shared" si="10"/>
        <v>3.1845691174756716</v>
      </c>
      <c r="G46" s="6">
        <f t="shared" si="10"/>
        <v>2.2225988526000973</v>
      </c>
      <c r="H46" s="6">
        <f t="shared" si="10"/>
        <v>2.159183673469388</v>
      </c>
      <c r="I46" s="6">
        <f t="shared" si="10"/>
        <v>1.9022206054933848</v>
      </c>
      <c r="J46" s="6">
        <f t="shared" si="10"/>
        <v>1.6401396967970165</v>
      </c>
      <c r="K46" s="6">
        <f t="shared" si="10"/>
        <v>0.8830842542709817</v>
      </c>
    </row>
    <row r="47" spans="1:11" ht="12.75">
      <c r="A47" s="9" t="s">
        <v>28</v>
      </c>
      <c r="B47" s="1">
        <v>1500</v>
      </c>
      <c r="C47" s="4" t="s">
        <v>3</v>
      </c>
      <c r="D47" s="6">
        <f aca="true" t="shared" si="11" ref="D47:J47">D8*($B$46/$B$16)^5*($B$47/$B$20)^3</f>
        <v>19.070394678034667</v>
      </c>
      <c r="E47" s="6">
        <f t="shared" si="11"/>
        <v>14.75076243596989</v>
      </c>
      <c r="F47" s="6">
        <f t="shared" si="11"/>
        <v>11.864960828495384</v>
      </c>
      <c r="G47" s="6">
        <f t="shared" si="11"/>
        <v>11.291505703175986</v>
      </c>
      <c r="H47" s="6">
        <f t="shared" si="11"/>
        <v>11.0591440066705</v>
      </c>
      <c r="I47" s="6">
        <f t="shared" si="11"/>
        <v>11.07400918869857</v>
      </c>
      <c r="J47" s="6">
        <f t="shared" si="11"/>
        <v>11.111616611168595</v>
      </c>
      <c r="K47" s="6">
        <f>K8*($B$46/$B$16)^5*($B$47/$B$20)^3</f>
        <v>10.856232970792338</v>
      </c>
    </row>
    <row r="50" spans="1:11" ht="13.5" thickBot="1">
      <c r="A50" s="9" t="s">
        <v>27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3328.578221588207</v>
      </c>
      <c r="F51" s="5">
        <f t="shared" si="12"/>
        <v>6712.770753816793</v>
      </c>
      <c r="G51" s="5">
        <f t="shared" si="12"/>
        <v>9759.188751191612</v>
      </c>
      <c r="H51" s="5">
        <f t="shared" si="12"/>
        <v>11623.64738095238</v>
      </c>
      <c r="I51" s="5">
        <f t="shared" si="12"/>
        <v>13332.272705544932</v>
      </c>
      <c r="J51" s="5">
        <f t="shared" si="12"/>
        <v>13626.978859857481</v>
      </c>
      <c r="K51" s="5">
        <f t="shared" si="12"/>
        <v>15406.401135288552</v>
      </c>
    </row>
    <row r="52" spans="1:11" ht="12.75">
      <c r="A52" s="9" t="s">
        <v>26</v>
      </c>
      <c r="B52" s="1">
        <v>32</v>
      </c>
      <c r="C52" s="4" t="s">
        <v>2</v>
      </c>
      <c r="D52" s="6">
        <f>D7*($B$52/$B$16)^2*($B$53/$B$20)^2</f>
        <v>2.58068850590392</v>
      </c>
      <c r="E52" s="6">
        <f aca="true" t="shared" si="13" ref="E52:K52">E7*($B$52/$B$16)^2*($B$53/$B$20)^2</f>
        <v>1.8862169366543593</v>
      </c>
      <c r="F52" s="6">
        <f t="shared" si="13"/>
        <v>1.4153640522114095</v>
      </c>
      <c r="G52" s="6">
        <f t="shared" si="13"/>
        <v>0.9878217122667098</v>
      </c>
      <c r="H52" s="6">
        <f t="shared" si="13"/>
        <v>0.9596371882086168</v>
      </c>
      <c r="I52" s="6">
        <f t="shared" si="13"/>
        <v>0.845431380219282</v>
      </c>
      <c r="J52" s="6">
        <f t="shared" si="13"/>
        <v>0.7289509763542296</v>
      </c>
      <c r="K52" s="6">
        <f t="shared" si="13"/>
        <v>0.39248189078710294</v>
      </c>
    </row>
    <row r="53" spans="1:11" ht="12.75">
      <c r="A53" s="9" t="s">
        <v>28</v>
      </c>
      <c r="B53" s="1">
        <v>1000</v>
      </c>
      <c r="C53" s="4" t="s">
        <v>3</v>
      </c>
      <c r="D53" s="6">
        <f aca="true" t="shared" si="14" ref="D53:J53">D8*($B$52/$B$16)^5*($B$53/$B$20)^3</f>
        <v>5.650487312010271</v>
      </c>
      <c r="E53" s="6">
        <f t="shared" si="14"/>
        <v>4.370596277324411</v>
      </c>
      <c r="F53" s="6">
        <f t="shared" si="14"/>
        <v>3.515543949183817</v>
      </c>
      <c r="G53" s="6">
        <f t="shared" si="14"/>
        <v>3.345631319459551</v>
      </c>
      <c r="H53" s="6">
        <f t="shared" si="14"/>
        <v>3.2767834093838513</v>
      </c>
      <c r="I53" s="6">
        <f t="shared" si="14"/>
        <v>3.281187907762539</v>
      </c>
      <c r="J53" s="6">
        <f t="shared" si="14"/>
        <v>3.2923308477536573</v>
      </c>
      <c r="K53" s="6">
        <f>K8*($B$52/$B$16)^5*($B$53/$B$20)^3</f>
        <v>3.2166616209755072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2000-09-14T20:53:48Z</cp:lastPrinted>
  <dcterms:created xsi:type="dcterms:W3CDTF">1998-01-06T13:15:37Z</dcterms:created>
  <dcterms:modified xsi:type="dcterms:W3CDTF">2011-03-25T13:37:03Z</dcterms:modified>
  <cp:category/>
  <cp:version/>
  <cp:contentType/>
  <cp:contentStatus/>
</cp:coreProperties>
</file>