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26" sheetId="1" r:id="rId1"/>
    <sheet name="datasheet (2)" sheetId="2" r:id="rId2"/>
  </sheets>
  <definedNames>
    <definedName name="_xlnm.Print_Area" localSheetId="0">'26'!$A$1:$K$55</definedName>
    <definedName name="_xlnm.Print_Area" localSheetId="1">'datasheet (2)'!$A$1:$M$57</definedName>
  </definedNames>
  <calcPr fullCalcOnLoad="1"/>
</workbook>
</file>

<file path=xl/sharedStrings.xml><?xml version="1.0" encoding="utf-8"?>
<sst xmlns="http://schemas.openxmlformats.org/spreadsheetml/2006/main" count="71" uniqueCount="40">
  <si>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</si>
  <si>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</si>
  <si>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</si>
  <si>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</si>
  <si>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</si>
  <si>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</si>
  <si>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</si>
  <si>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</si>
  <si>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</si>
  <si>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</si>
  <si>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</si>
  <si>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</si>
  <si>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</si>
  <si>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</si>
  <si>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</si>
  <si>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</si>
  <si>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</si>
  <si>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</si>
  <si>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</si>
  <si>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</si>
  <si>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</si>
  <si>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</si>
  <si>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</si>
  <si>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</si>
  <si>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</si>
  <si>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</si>
  <si>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 xml:space="preserve"> </t>
  </si>
  <si>
    <t>Dia</t>
  </si>
  <si>
    <t>Fan Law</t>
  </si>
  <si>
    <t>Rpm</t>
  </si>
  <si>
    <t>Best</t>
  </si>
  <si>
    <t>ACS</t>
  </si>
  <si>
    <t>Position</t>
  </si>
  <si>
    <t>Static Pcor</t>
  </si>
  <si>
    <t>CW</t>
  </si>
  <si>
    <t>216200-26</t>
  </si>
  <si>
    <t xml:space="preserve">Flat Plate </t>
  </si>
  <si>
    <t>Total P</t>
  </si>
  <si>
    <t>Total Eff</t>
  </si>
  <si>
    <t>Thrust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</si>
</sst>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5">
    <font>
      <sz val="10"/>
      <name val="Arial"/>
      <family val="0"/>
    </font>
    <font>
      <b/>
      <sz val="10"/>
      <name val="Arial"/>
      <family val="2"/>
    </font>
    <font>
      <b/>
      <sz val="15.25"/>
      <name val="Arial"/>
      <family val="2"/>
    </font>
    <font>
      <sz val="11.5"/>
      <name val="Arial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39725"/>
          <c:w val="0.94025"/>
          <c:h val="0.602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10233.616998850133</c:v>
                </c:pt>
                <c:pt idx="2">
                  <c:v>15279.234519230771</c:v>
                </c:pt>
                <c:pt idx="3">
                  <c:v>22538.16919969219</c:v>
                </c:pt>
                <c:pt idx="4">
                  <c:v>24468.32930107527</c:v>
                </c:pt>
                <c:pt idx="5">
                  <c:v>26035.175766283523</c:v>
                </c:pt>
                <c:pt idx="6">
                  <c:v>26501.167501927528</c:v>
                </c:pt>
                <c:pt idx="7">
                  <c:v>28582.417083013064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97.2120613578119</c:v>
                </c:pt>
                <c:pt idx="1">
                  <c:v>68.52096837138548</c:v>
                </c:pt>
                <c:pt idx="2">
                  <c:v>55.03419941133532</c:v>
                </c:pt>
                <c:pt idx="3">
                  <c:v>54.21224081934675</c:v>
                </c:pt>
                <c:pt idx="4">
                  <c:v>54.07046688708152</c:v>
                </c:pt>
                <c:pt idx="5">
                  <c:v>53.30708345214083</c:v>
                </c:pt>
                <c:pt idx="6">
                  <c:v>52.89199365387681</c:v>
                </c:pt>
                <c:pt idx="7">
                  <c:v>52.088325739540245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8771.671713300113</c:v>
                </c:pt>
                <c:pt idx="2">
                  <c:v>13096.486730769231</c:v>
                </c:pt>
                <c:pt idx="3">
                  <c:v>19318.430742593304</c:v>
                </c:pt>
                <c:pt idx="4">
                  <c:v>20972.853686635946</c:v>
                </c:pt>
                <c:pt idx="5">
                  <c:v>22315.86494252873</c:v>
                </c:pt>
                <c:pt idx="6">
                  <c:v>22715.28643022359</c:v>
                </c:pt>
                <c:pt idx="7">
                  <c:v>24499.214642582625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61.21809111745588</c:v>
                </c:pt>
                <c:pt idx="1">
                  <c:v>43.15023081113486</c:v>
                </c:pt>
                <c:pt idx="2">
                  <c:v>34.657105168654304</c:v>
                </c:pt>
                <c:pt idx="3">
                  <c:v>34.139486929967624</c:v>
                </c:pt>
                <c:pt idx="4">
                  <c:v>34.05020655279768</c:v>
                </c:pt>
                <c:pt idx="5">
                  <c:v>33.56947529347643</c:v>
                </c:pt>
                <c:pt idx="6">
                  <c:v>33.3080776362606</c:v>
                </c:pt>
                <c:pt idx="7">
                  <c:v>32.80197772519151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7309.726427750094</c:v>
                </c:pt>
                <c:pt idx="2">
                  <c:v>10913.738942307693</c:v>
                </c:pt>
                <c:pt idx="3">
                  <c:v>16098.69228549442</c:v>
                </c:pt>
                <c:pt idx="4">
                  <c:v>17477.37807219662</c:v>
                </c:pt>
                <c:pt idx="5">
                  <c:v>18596.554118773944</c:v>
                </c:pt>
                <c:pt idx="6">
                  <c:v>18929.40535851966</c:v>
                </c:pt>
                <c:pt idx="7">
                  <c:v>20416.01220215219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35.42713606334253</c:v>
                </c:pt>
                <c:pt idx="1">
                  <c:v>24.97119838607342</c:v>
                </c:pt>
                <c:pt idx="2">
                  <c:v>20.056195120749024</c:v>
                </c:pt>
                <c:pt idx="3">
                  <c:v>19.756647528916453</c:v>
                </c:pt>
                <c:pt idx="4">
                  <c:v>19.704980643980143</c:v>
                </c:pt>
                <c:pt idx="5">
                  <c:v>19.42677968372479</c:v>
                </c:pt>
                <c:pt idx="6">
                  <c:v>19.27550789135452</c:v>
                </c:pt>
                <c:pt idx="7">
                  <c:v>18.982625998374722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5847.781142200076</c:v>
                </c:pt>
                <c:pt idx="2">
                  <c:v>8730.991153846155</c:v>
                </c:pt>
                <c:pt idx="3">
                  <c:v>12878.953828395537</c:v>
                </c:pt>
                <c:pt idx="4">
                  <c:v>13981.902457757298</c:v>
                </c:pt>
                <c:pt idx="5">
                  <c:v>14877.243295019156</c:v>
                </c:pt>
                <c:pt idx="6">
                  <c:v>15143.52428681573</c:v>
                </c:pt>
                <c:pt idx="7">
                  <c:v>16332.809761721752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18.138693664431376</c:v>
                </c:pt>
                <c:pt idx="1">
                  <c:v>12.785253573669593</c:v>
                </c:pt>
                <c:pt idx="2">
                  <c:v>10.2687719018235</c:v>
                </c:pt>
                <c:pt idx="3">
                  <c:v>10.115403534805226</c:v>
                </c:pt>
                <c:pt idx="4">
                  <c:v>10.088950089717835</c:v>
                </c:pt>
                <c:pt idx="5">
                  <c:v>9.946511198067094</c:v>
                </c:pt>
                <c:pt idx="6">
                  <c:v>9.869060040373515</c:v>
                </c:pt>
                <c:pt idx="7">
                  <c:v>9.71910451116786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4385.8358566500565</c:v>
                </c:pt>
                <c:pt idx="2">
                  <c:v>6548.243365384616</c:v>
                </c:pt>
                <c:pt idx="3">
                  <c:v>9659.215371296652</c:v>
                </c:pt>
                <c:pt idx="4">
                  <c:v>10486.426843317973</c:v>
                </c:pt>
                <c:pt idx="5">
                  <c:v>11157.932471264365</c:v>
                </c:pt>
                <c:pt idx="6">
                  <c:v>11357.643215111795</c:v>
                </c:pt>
                <c:pt idx="7">
                  <c:v>12249.607321291312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7.652261389681985</c:v>
                </c:pt>
                <c:pt idx="1">
                  <c:v>5.393778851391858</c:v>
                </c:pt>
                <c:pt idx="2">
                  <c:v>4.332138146081788</c:v>
                </c:pt>
                <c:pt idx="3">
                  <c:v>4.267435866245953</c:v>
                </c:pt>
                <c:pt idx="4">
                  <c:v>4.25627581909971</c:v>
                </c:pt>
                <c:pt idx="5">
                  <c:v>4.196184411684554</c:v>
                </c:pt>
                <c:pt idx="6">
                  <c:v>4.163509704532575</c:v>
                </c:pt>
                <c:pt idx="7">
                  <c:v>4.100247215648939</c:v>
                </c:pt>
              </c:numCache>
            </c:numRef>
          </c:yVal>
          <c:smooth val="0"/>
        </c:ser>
        <c:axId val="54182647"/>
        <c:axId val="17881776"/>
      </c:scatterChart>
      <c:valAx>
        <c:axId val="5418264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in"/>
        <c:tickLblPos val="nextTo"/>
        <c:crossAx val="17881776"/>
        <c:crosses val="autoZero"/>
        <c:crossBetween val="midCat"/>
        <c:dispUnits/>
        <c:minorUnit val="1000"/>
      </c:valAx>
      <c:valAx>
        <c:axId val="17881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54182647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7375"/>
          <c:w val="0.96075"/>
          <c:h val="0.7512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10233.616998850133</c:v>
                </c:pt>
                <c:pt idx="2">
                  <c:v>15279.234519230771</c:v>
                </c:pt>
                <c:pt idx="3">
                  <c:v>22538.16919969219</c:v>
                </c:pt>
                <c:pt idx="4">
                  <c:v>24468.32930107527</c:v>
                </c:pt>
                <c:pt idx="5">
                  <c:v>26035.175766283523</c:v>
                </c:pt>
                <c:pt idx="6">
                  <c:v>26501.167501927528</c:v>
                </c:pt>
                <c:pt idx="7">
                  <c:v>28582.417083013064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21.17834411406051</c:v>
                </c:pt>
                <c:pt idx="1">
                  <c:v>13.371395797869834</c:v>
                </c:pt>
                <c:pt idx="2">
                  <c:v>9.593417159763314</c:v>
                </c:pt>
                <c:pt idx="3">
                  <c:v>7.500739103935114</c:v>
                </c:pt>
                <c:pt idx="4">
                  <c:v>6.38802173661695</c:v>
                </c:pt>
                <c:pt idx="5">
                  <c:v>4.617959219623905</c:v>
                </c:pt>
                <c:pt idx="6">
                  <c:v>3.5864301047016163</c:v>
                </c:pt>
                <c:pt idx="7">
                  <c:v>1.5922240386245785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8771.671713300113</c:v>
                </c:pt>
                <c:pt idx="2">
                  <c:v>13096.486730769231</c:v>
                </c:pt>
                <c:pt idx="3">
                  <c:v>19318.430742593304</c:v>
                </c:pt>
                <c:pt idx="4">
                  <c:v>20972.853686635946</c:v>
                </c:pt>
                <c:pt idx="5">
                  <c:v>22315.86494252873</c:v>
                </c:pt>
                <c:pt idx="6">
                  <c:v>22715.28643022359</c:v>
                </c:pt>
                <c:pt idx="7">
                  <c:v>24499.214642582625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15.559599757268941</c:v>
                </c:pt>
                <c:pt idx="1">
                  <c:v>9.823882627006405</c:v>
                </c:pt>
                <c:pt idx="2">
                  <c:v>7.048224852071003</c:v>
                </c:pt>
                <c:pt idx="3">
                  <c:v>5.510747096768654</c:v>
                </c:pt>
                <c:pt idx="4">
                  <c:v>4.693240459555309</c:v>
                </c:pt>
                <c:pt idx="5">
                  <c:v>3.3927863654379697</c:v>
                </c:pt>
                <c:pt idx="6">
                  <c:v>2.6349282401889416</c:v>
                </c:pt>
                <c:pt idx="7">
                  <c:v>1.1697972528670368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7309.726427750094</c:v>
                </c:pt>
                <c:pt idx="2">
                  <c:v>10913.738942307693</c:v>
                </c:pt>
                <c:pt idx="3">
                  <c:v>16098.69228549442</c:v>
                </c:pt>
                <c:pt idx="4">
                  <c:v>17477.37807219662</c:v>
                </c:pt>
                <c:pt idx="5">
                  <c:v>18596.554118773944</c:v>
                </c:pt>
                <c:pt idx="6">
                  <c:v>18929.40535851966</c:v>
                </c:pt>
                <c:pt idx="7">
                  <c:v>20416.01220215219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10.805277609214544</c:v>
                </c:pt>
                <c:pt idx="1">
                  <c:v>6.822140713198894</c:v>
                </c:pt>
                <c:pt idx="2">
                  <c:v>4.894600591715976</c:v>
                </c:pt>
                <c:pt idx="3">
                  <c:v>3.8269077060893437</c:v>
                </c:pt>
                <c:pt idx="4">
                  <c:v>3.259194763580076</c:v>
                </c:pt>
                <c:pt idx="5">
                  <c:v>2.3561016426652572</c:v>
                </c:pt>
                <c:pt idx="6">
                  <c:v>1.8298112779089877</c:v>
                </c:pt>
                <c:pt idx="7">
                  <c:v>0.8123592033798869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5847.781142200076</c:v>
                </c:pt>
                <c:pt idx="2">
                  <c:v>8730.991153846155</c:v>
                </c:pt>
                <c:pt idx="3">
                  <c:v>12878.953828395537</c:v>
                </c:pt>
                <c:pt idx="4">
                  <c:v>13981.902457757298</c:v>
                </c:pt>
                <c:pt idx="5">
                  <c:v>14877.243295019156</c:v>
                </c:pt>
                <c:pt idx="6">
                  <c:v>15143.52428681573</c:v>
                </c:pt>
                <c:pt idx="7">
                  <c:v>16332.809761721752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6.915377669897309</c:v>
                </c:pt>
                <c:pt idx="1">
                  <c:v>4.3661700564472925</c:v>
                </c:pt>
                <c:pt idx="2">
                  <c:v>3.1325443786982246</c:v>
                </c:pt>
                <c:pt idx="3">
                  <c:v>2.4492209318971803</c:v>
                </c:pt>
                <c:pt idx="4">
                  <c:v>2.085884648691249</c:v>
                </c:pt>
                <c:pt idx="5">
                  <c:v>1.5079050513057646</c:v>
                </c:pt>
                <c:pt idx="6">
                  <c:v>1.1710792178617522</c:v>
                </c:pt>
                <c:pt idx="7">
                  <c:v>0.5199098901631276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4385.8358566500565</c:v>
                </c:pt>
                <c:pt idx="2">
                  <c:v>6548.243365384616</c:v>
                </c:pt>
                <c:pt idx="3">
                  <c:v>9659.215371296652</c:v>
                </c:pt>
                <c:pt idx="4">
                  <c:v>10486.426843317973</c:v>
                </c:pt>
                <c:pt idx="5">
                  <c:v>11157.932471264365</c:v>
                </c:pt>
                <c:pt idx="6">
                  <c:v>11357.643215111795</c:v>
                </c:pt>
                <c:pt idx="7">
                  <c:v>12249.607321291312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3.8898999393172353</c:v>
                </c:pt>
                <c:pt idx="1">
                  <c:v>2.4559706567516013</c:v>
                </c:pt>
                <c:pt idx="2">
                  <c:v>1.7620562130177508</c:v>
                </c:pt>
                <c:pt idx="3">
                  <c:v>1.3776867741921635</c:v>
                </c:pt>
                <c:pt idx="4">
                  <c:v>1.1733101148888272</c:v>
                </c:pt>
                <c:pt idx="5">
                  <c:v>0.8481965913594924</c:v>
                </c:pt>
                <c:pt idx="6">
                  <c:v>0.6587320600472354</c:v>
                </c:pt>
                <c:pt idx="7">
                  <c:v>0.2924493132167592</c:v>
                </c:pt>
              </c:numCache>
            </c:numRef>
          </c:yVal>
          <c:smooth val="0"/>
        </c:ser>
        <c:axId val="26718257"/>
        <c:axId val="39137722"/>
      </c:scatterChart>
      <c:valAx>
        <c:axId val="26718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crossAx val="39137722"/>
        <c:crosses val="autoZero"/>
        <c:crossBetween val="midCat"/>
        <c:dispUnits/>
        <c:minorUnit val="1000"/>
      </c:valAx>
      <c:valAx>
        <c:axId val="3913772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in"/>
        <c:tickLblPos val="nextTo"/>
        <c:crossAx val="26718257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0.23025</cdr:x>
      <cdr:y>0.0675</cdr:y>
    </cdr:from>
    <cdr:to>
      <cdr:x>0.72675</cdr:x>
      <cdr:y>0.35525</cdr:y>
    </cdr:to>
    <cdr:sp>
      <cdr:nvSpPr>
        <cdr:cNvPr id="1" name="TextBox 1"/>
        <cdr:cNvSpPr txBox="1">
          <a:spLocks noChangeArrowheads="1"/>
        </cdr:cNvSpPr>
      </cdr:nvSpPr>
      <cdr:spPr>
        <a:xfrm>
          <a:off x="1533525" y="276225"/>
          <a:ext cx="33242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525" b="1" i="0" u="none" baseline="0">
              <a:latin typeface="Arial"/>
              <a:ea typeface="Arial"/>
              <a:cs typeface="Arial"/>
            </a:rPr>
            <a:t>AMERICAN COOLING SYSTEMS</a:t>
          </a:r>
          <a:r>
            <a:rPr lang="en-US" cap="none" sz="1150" b="0" i="0" u="none" baseline="0">
              <a:latin typeface="Arial"/>
              <a:ea typeface="Arial"/>
              <a:cs typeface="Arial"/>
            </a:rPr>
            <a:t>
368XXX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
DIA:  26 in  RPM:   Various    TIP CLEARANCE:  .25
SHROUD:  FLAT PLATE                   BLOCKAGE:   None
</a:t>
          </a:r>
        </a:p>
      </cdr:txBody>
    </cdr:sp>
  </cdr:relSizeAnchor>
  <cdr:relSizeAnchor xmlns:cdr="http://schemas.openxmlformats.org/drawingml/2006/chartDrawing">
    <cdr:from>
      <cdr:x>0.027</cdr:x>
      <cdr:y>0.0405</cdr:y>
    </cdr:from>
    <cdr:to>
      <cdr:x>0.2105</cdr:x>
      <cdr:y>0.233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71450" y="161925"/>
          <a:ext cx="1228725" cy="790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0.49225</cdr:x>
      <cdr:y>0.5055</cdr:y>
    </cdr:from>
    <cdr:to>
      <cdr:x>0.51125</cdr:x>
      <cdr:y>0.55525</cdr:y>
    </cdr:to>
    <cdr:sp>
      <cdr:nvSpPr>
        <cdr:cNvPr id="1" name="TextBox 1"/>
        <cdr:cNvSpPr txBox="1">
          <a:spLocks noChangeArrowheads="1"/>
        </cdr:cNvSpPr>
      </cdr:nvSpPr>
      <cdr:spPr>
        <a:xfrm>
          <a:off x="3209925" y="2228850"/>
          <a:ext cx="123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600075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6960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495300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5246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304800</xdr:colOff>
      <xdr:row>20</xdr:row>
      <xdr:rowOff>152400</xdr:rowOff>
    </xdr:from>
    <xdr:to>
      <xdr:col>7</xdr:col>
      <xdr:colOff>47625</xdr:colOff>
      <xdr:row>21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62400" y="3390900"/>
          <a:ext cx="3524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7</xdr:col>
      <xdr:colOff>257175</xdr:colOff>
      <xdr:row>18</xdr:row>
      <xdr:rowOff>142875</xdr:rowOff>
    </xdr:from>
    <xdr:to>
      <xdr:col>8</xdr:col>
      <xdr:colOff>28575</xdr:colOff>
      <xdr:row>19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524375" y="3057525"/>
          <a:ext cx="3810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8</xdr:col>
      <xdr:colOff>428625</xdr:colOff>
      <xdr:row>16</xdr:row>
      <xdr:rowOff>142875</xdr:rowOff>
    </xdr:from>
    <xdr:to>
      <xdr:col>9</xdr:col>
      <xdr:colOff>247650</xdr:colOff>
      <xdr:row>18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305425" y="2733675"/>
          <a:ext cx="4286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3500</a:t>
          </a:r>
        </a:p>
      </xdr:txBody>
    </xdr:sp>
    <xdr:clientData/>
  </xdr:twoCellAnchor>
  <xdr:twoCellAnchor>
    <xdr:from>
      <xdr:col>1</xdr:col>
      <xdr:colOff>352425</xdr:colOff>
      <xdr:row>30</xdr:row>
      <xdr:rowOff>123825</xdr:rowOff>
    </xdr:from>
    <xdr:to>
      <xdr:col>2</xdr:col>
      <xdr:colOff>123825</xdr:colOff>
      <xdr:row>31</xdr:row>
      <xdr:rowOff>133350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962025" y="498157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3</xdr:col>
      <xdr:colOff>447675</xdr:colOff>
      <xdr:row>30</xdr:row>
      <xdr:rowOff>104775</xdr:rowOff>
    </xdr:from>
    <xdr:to>
      <xdr:col>4</xdr:col>
      <xdr:colOff>219075</xdr:colOff>
      <xdr:row>31</xdr:row>
      <xdr:rowOff>123825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2276475" y="496252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6</xdr:col>
      <xdr:colOff>0</xdr:colOff>
      <xdr:row>30</xdr:row>
      <xdr:rowOff>123825</xdr:rowOff>
    </xdr:from>
    <xdr:to>
      <xdr:col>6</xdr:col>
      <xdr:colOff>400050</xdr:colOff>
      <xdr:row>31</xdr:row>
      <xdr:rowOff>123825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3657600" y="498157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3500</a:t>
          </a:r>
        </a:p>
      </xdr:txBody>
    </xdr:sp>
    <xdr:clientData/>
  </xdr:twoCellAnchor>
  <xdr:twoCellAnchor>
    <xdr:from>
      <xdr:col>1</xdr:col>
      <xdr:colOff>104775</xdr:colOff>
      <xdr:row>36</xdr:row>
      <xdr:rowOff>142875</xdr:rowOff>
    </xdr:from>
    <xdr:to>
      <xdr:col>1</xdr:col>
      <xdr:colOff>485775</xdr:colOff>
      <xdr:row>37</xdr:row>
      <xdr:rowOff>152400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714375" y="597217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1</xdr:col>
      <xdr:colOff>161925</xdr:colOff>
      <xdr:row>42</xdr:row>
      <xdr:rowOff>9525</xdr:rowOff>
    </xdr:from>
    <xdr:to>
      <xdr:col>1</xdr:col>
      <xdr:colOff>542925</xdr:colOff>
      <xdr:row>43</xdr:row>
      <xdr:rowOff>19050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771525" y="681037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5</xdr:col>
      <xdr:colOff>123825</xdr:colOff>
      <xdr:row>21</xdr:row>
      <xdr:rowOff>142875</xdr:rowOff>
    </xdr:from>
    <xdr:to>
      <xdr:col>5</xdr:col>
      <xdr:colOff>504825</xdr:colOff>
      <xdr:row>23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3171825" y="354330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4</xdr:col>
      <xdr:colOff>123825</xdr:colOff>
      <xdr:row>22</xdr:row>
      <xdr:rowOff>104775</xdr:rowOff>
    </xdr:from>
    <xdr:to>
      <xdr:col>4</xdr:col>
      <xdr:colOff>476250</xdr:colOff>
      <xdr:row>23</xdr:row>
      <xdr:rowOff>104775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2562225" y="3667125"/>
          <a:ext cx="352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75" zoomScaleNormal="50" zoomScaleSheetLayoutView="75" workbookViewId="0" topLeftCell="A1">
      <selection activeCell="M6" sqref="M6"/>
    </sheetView>
  </sheetViews>
  <sheetFormatPr defaultColWidth="9.140625" defaultRowHeight="12.75"/>
  <sheetData/>
  <printOptions/>
  <pageMargins left="0" right="0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3"/>
  <sheetViews>
    <sheetView zoomScale="75" zoomScaleNormal="75" workbookViewId="0" topLeftCell="A1">
      <selection activeCell="B55" sqref="B55"/>
    </sheetView>
  </sheetViews>
  <sheetFormatPr defaultColWidth="9.140625" defaultRowHeight="12.75"/>
  <cols>
    <col min="1" max="1" width="21.421875" style="0" customWidth="1"/>
    <col min="2" max="2" width="13.00390625" style="0" customWidth="1"/>
    <col min="3" max="3" width="14.00390625" style="0" customWidth="1"/>
  </cols>
  <sheetData>
    <row r="5" spans="1:11" ht="13.5" thickBot="1">
      <c r="A5" s="9" t="s">
        <v>6</v>
      </c>
      <c r="B5" s="10">
        <v>38596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25</v>
      </c>
      <c r="C6" s="4" t="s">
        <v>1</v>
      </c>
      <c r="D6" s="5">
        <v>0</v>
      </c>
      <c r="E6" s="5">
        <v>7602.115484860098</v>
      </c>
      <c r="F6" s="5">
        <v>11350.2885</v>
      </c>
      <c r="G6" s="5">
        <v>16742.639976914197</v>
      </c>
      <c r="H6" s="5">
        <v>18176.473195084487</v>
      </c>
      <c r="I6" s="5">
        <v>19340.4162835249</v>
      </c>
      <c r="J6" s="5">
        <v>19686.581572860447</v>
      </c>
      <c r="K6" s="5">
        <v>21232.652690238276</v>
      </c>
    </row>
    <row r="7" spans="1:11" ht="12.75">
      <c r="A7" s="9" t="s">
        <v>8</v>
      </c>
      <c r="B7" s="10" t="s">
        <v>30</v>
      </c>
      <c r="C7" t="s">
        <v>33</v>
      </c>
      <c r="D7">
        <v>11.686988262126452</v>
      </c>
      <c r="E7">
        <v>7.378827395395923</v>
      </c>
      <c r="F7">
        <v>5.294</v>
      </c>
      <c r="G7">
        <v>4.139183374906234</v>
      </c>
      <c r="H7">
        <v>3.5251450562882103</v>
      </c>
      <c r="I7">
        <v>2.548359536706742</v>
      </c>
      <c r="J7">
        <v>1.9791238781863612</v>
      </c>
      <c r="K7">
        <v>0.8786477143756857</v>
      </c>
    </row>
    <row r="8" spans="1:11" ht="12.75">
      <c r="A8" s="9" t="s">
        <v>9</v>
      </c>
      <c r="B8" s="11">
        <v>814</v>
      </c>
      <c r="C8" s="4" t="s">
        <v>3</v>
      </c>
      <c r="D8" s="6">
        <v>39.85070998075573</v>
      </c>
      <c r="E8" s="6">
        <v>28.089202101352093</v>
      </c>
      <c r="F8" s="6">
        <v>22.56049186830623</v>
      </c>
      <c r="G8" s="6">
        <v>22.22354156596708</v>
      </c>
      <c r="H8" s="6">
        <v>22.16542334711008</v>
      </c>
      <c r="I8" s="6">
        <v>21.852485102153402</v>
      </c>
      <c r="J8" s="6">
        <v>21.68232490870061</v>
      </c>
      <c r="K8" s="6">
        <v>21.352872611035785</v>
      </c>
    </row>
    <row r="9" spans="1:11" ht="12.75">
      <c r="A9" s="9" t="s">
        <v>10</v>
      </c>
      <c r="B9" s="11">
        <v>26.5</v>
      </c>
      <c r="C9" s="4" t="s">
        <v>4</v>
      </c>
      <c r="D9" s="7">
        <v>0</v>
      </c>
      <c r="E9" s="7">
        <v>0.3145306478816635</v>
      </c>
      <c r="F9" s="7">
        <v>0.4194911776740895</v>
      </c>
      <c r="G9" s="7">
        <v>0.491140665051386</v>
      </c>
      <c r="H9" s="7">
        <v>0.4552931753347225</v>
      </c>
      <c r="I9" s="7">
        <v>0.35522722531612216</v>
      </c>
      <c r="J9" s="7">
        <v>0.2830205687801793</v>
      </c>
      <c r="K9" s="7">
        <v>0.13760787506951458</v>
      </c>
    </row>
    <row r="10" spans="1:11" ht="12.75">
      <c r="A10" s="9" t="s">
        <v>11</v>
      </c>
      <c r="B10" s="10" t="s">
        <v>36</v>
      </c>
      <c r="C10" s="4" t="s">
        <v>37</v>
      </c>
      <c r="D10" s="6">
        <v>11.686988262126452</v>
      </c>
      <c r="E10" s="6">
        <v>7.757235109192599</v>
      </c>
      <c r="F10" s="6">
        <v>6.1375383976976705</v>
      </c>
      <c r="G10" s="6">
        <v>5.974618051271609</v>
      </c>
      <c r="H10" s="6">
        <v>5.688412906724567</v>
      </c>
      <c r="I10" s="6">
        <v>4.997550738115633</v>
      </c>
      <c r="J10" s="6">
        <v>4.516773609612524</v>
      </c>
      <c r="K10" s="6">
        <v>3.830533618443967</v>
      </c>
    </row>
    <row r="11" spans="1:11" ht="12.75">
      <c r="A11" s="9" t="s">
        <v>12</v>
      </c>
      <c r="B11" s="1">
        <v>0.25</v>
      </c>
      <c r="C11" s="4" t="s">
        <v>38</v>
      </c>
      <c r="D11" s="7">
        <v>0</v>
      </c>
      <c r="E11" s="7">
        <v>0.33066069362011663</v>
      </c>
      <c r="F11" s="7">
        <v>0.48633230269553085</v>
      </c>
      <c r="G11" s="7">
        <v>0.7089267658251615</v>
      </c>
      <c r="H11" s="7">
        <v>0.7346919158114499</v>
      </c>
      <c r="I11" s="7">
        <v>0.6966309331577051</v>
      </c>
      <c r="J11" s="7">
        <v>0.6459119866793235</v>
      </c>
      <c r="K11" s="7">
        <v>0.5999123232124344</v>
      </c>
    </row>
    <row r="12" spans="1:11" ht="12.75">
      <c r="A12" s="9" t="s">
        <v>13</v>
      </c>
      <c r="B12" s="1" t="s">
        <v>35</v>
      </c>
      <c r="C12" s="4" t="s">
        <v>5</v>
      </c>
      <c r="D12" s="8">
        <v>120.00835342349026</v>
      </c>
      <c r="E12" s="8">
        <v>116.92496344352986</v>
      </c>
      <c r="F12" s="8">
        <v>1145</v>
      </c>
      <c r="G12" s="8">
        <v>107.00835342349026</v>
      </c>
      <c r="H12" s="8">
        <v>106.96661840373318</v>
      </c>
      <c r="I12" s="8">
        <v>106.91664203162685</v>
      </c>
      <c r="J12" s="8">
        <v>108.05016881113784</v>
      </c>
      <c r="K12" s="8">
        <v>109.48330278726253</v>
      </c>
    </row>
    <row r="13" spans="1:11" ht="12.75">
      <c r="A13" s="9" t="s">
        <v>14</v>
      </c>
      <c r="B13" s="1" t="s">
        <v>31</v>
      </c>
      <c r="C13" s="4" t="s">
        <v>32</v>
      </c>
      <c r="D13">
        <v>-2.54</v>
      </c>
      <c r="E13">
        <v>-1.62</v>
      </c>
      <c r="F13">
        <v>-0.77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>
      <c r="A14" s="9" t="s">
        <v>15</v>
      </c>
      <c r="B14" s="1">
        <v>0</v>
      </c>
      <c r="C14" t="s">
        <v>39</v>
      </c>
      <c r="D14">
        <v>211</v>
      </c>
      <c r="E14">
        <v>146</v>
      </c>
      <c r="F14">
        <v>114</v>
      </c>
      <c r="G14">
        <v>103</v>
      </c>
      <c r="H14">
        <v>99</v>
      </c>
      <c r="I14">
        <v>93</v>
      </c>
      <c r="J14">
        <v>89</v>
      </c>
      <c r="K14">
        <v>84</v>
      </c>
    </row>
    <row r="15" spans="1:2" ht="12.75">
      <c r="A15" s="9" t="s">
        <v>16</v>
      </c>
      <c r="B15" s="1">
        <v>9</v>
      </c>
    </row>
    <row r="16" spans="1:2" ht="12.75">
      <c r="A16" s="9" t="s">
        <v>17</v>
      </c>
      <c r="B16" s="1">
        <v>26</v>
      </c>
    </row>
    <row r="17" spans="1:2" ht="12.75">
      <c r="A17" s="9" t="s">
        <v>18</v>
      </c>
      <c r="B17" s="1" t="s">
        <v>34</v>
      </c>
    </row>
    <row r="18" spans="1:2" ht="12.75">
      <c r="A18" s="9" t="s">
        <v>19</v>
      </c>
      <c r="B18" s="1">
        <v>3.687</v>
      </c>
    </row>
    <row r="19" spans="1:2" ht="12.75">
      <c r="A19" s="9" t="s">
        <v>20</v>
      </c>
      <c r="B19" s="1">
        <v>2</v>
      </c>
    </row>
    <row r="20" spans="1:2" ht="12.75">
      <c r="A20" s="9" t="s">
        <v>21</v>
      </c>
      <c r="B20" s="1">
        <v>2600</v>
      </c>
    </row>
    <row r="21" spans="1:2" ht="12.75">
      <c r="A21" s="9" t="s">
        <v>22</v>
      </c>
      <c r="B21" s="1">
        <v>26</v>
      </c>
    </row>
    <row r="22" spans="1:2" ht="12.75">
      <c r="A22" s="9" t="s">
        <v>23</v>
      </c>
      <c r="B22" s="1">
        <v>0.075</v>
      </c>
    </row>
    <row r="23" spans="1:2" ht="12.75">
      <c r="A23" s="9" t="s">
        <v>24</v>
      </c>
      <c r="B23" s="1" t="s">
        <v>26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28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 aca="true" t="shared" si="0" ref="D27:K27">D6*($B$28/$B$16)^3*($B$29/$B$20)</f>
        <v>0</v>
      </c>
      <c r="E27" s="5">
        <f t="shared" si="0"/>
        <v>10233.616998850133</v>
      </c>
      <c r="F27" s="5">
        <f t="shared" si="0"/>
        <v>15279.234519230771</v>
      </c>
      <c r="G27" s="5">
        <f t="shared" si="0"/>
        <v>22538.16919969219</v>
      </c>
      <c r="H27" s="5">
        <f t="shared" si="0"/>
        <v>24468.32930107527</v>
      </c>
      <c r="I27" s="5">
        <f t="shared" si="0"/>
        <v>26035.175766283523</v>
      </c>
      <c r="J27" s="5">
        <f t="shared" si="0"/>
        <v>26501.167501927528</v>
      </c>
      <c r="K27" s="5">
        <f t="shared" si="0"/>
        <v>28582.417083013064</v>
      </c>
    </row>
    <row r="28" spans="1:11" ht="12.75">
      <c r="A28" s="9" t="s">
        <v>27</v>
      </c>
      <c r="B28" s="1">
        <v>26</v>
      </c>
      <c r="C28" s="4" t="s">
        <v>2</v>
      </c>
      <c r="D28" s="6">
        <f aca="true" t="shared" si="1" ref="D28:K28">D7*($B$28/$B$16)^2*($B$29/$B$20)^2</f>
        <v>21.17834411406051</v>
      </c>
      <c r="E28" s="6">
        <f t="shared" si="1"/>
        <v>13.371395797869834</v>
      </c>
      <c r="F28" s="6">
        <f t="shared" si="1"/>
        <v>9.593417159763314</v>
      </c>
      <c r="G28" s="6">
        <f t="shared" si="1"/>
        <v>7.500739103935114</v>
      </c>
      <c r="H28" s="6">
        <f t="shared" si="1"/>
        <v>6.38802173661695</v>
      </c>
      <c r="I28" s="6">
        <f t="shared" si="1"/>
        <v>4.617959219623905</v>
      </c>
      <c r="J28" s="6">
        <f t="shared" si="1"/>
        <v>3.5864301047016163</v>
      </c>
      <c r="K28" s="6">
        <f t="shared" si="1"/>
        <v>1.5922240386245785</v>
      </c>
    </row>
    <row r="29" spans="1:11" ht="12.75">
      <c r="A29" s="9" t="s">
        <v>29</v>
      </c>
      <c r="B29" s="1">
        <v>3500</v>
      </c>
      <c r="C29" s="4" t="s">
        <v>3</v>
      </c>
      <c r="D29" s="6">
        <f aca="true" t="shared" si="2" ref="D29:K29">D8*($B$28/$B$16)^5*($B$29/$B$20)^3</f>
        <v>97.2120613578119</v>
      </c>
      <c r="E29" s="6">
        <f t="shared" si="2"/>
        <v>68.52096837138548</v>
      </c>
      <c r="F29" s="6">
        <f t="shared" si="2"/>
        <v>55.03419941133532</v>
      </c>
      <c r="G29" s="6">
        <f t="shared" si="2"/>
        <v>54.21224081934675</v>
      </c>
      <c r="H29" s="6">
        <f t="shared" si="2"/>
        <v>54.07046688708152</v>
      </c>
      <c r="I29" s="6">
        <f t="shared" si="2"/>
        <v>53.30708345214083</v>
      </c>
      <c r="J29" s="6">
        <f t="shared" si="2"/>
        <v>52.89199365387681</v>
      </c>
      <c r="K29" s="6">
        <f t="shared" si="2"/>
        <v>52.088325739540245</v>
      </c>
    </row>
    <row r="32" spans="1:11" ht="13.5" thickBot="1">
      <c r="A32" s="9" t="s">
        <v>28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 aca="true" t="shared" si="3" ref="D33:K33">D6*($B$34/$B$16)^3*($B$35/$B$20)</f>
        <v>0</v>
      </c>
      <c r="E33" s="5">
        <f t="shared" si="3"/>
        <v>8771.671713300113</v>
      </c>
      <c r="F33" s="5">
        <f t="shared" si="3"/>
        <v>13096.486730769231</v>
      </c>
      <c r="G33" s="5">
        <f t="shared" si="3"/>
        <v>19318.430742593304</v>
      </c>
      <c r="H33" s="5">
        <f t="shared" si="3"/>
        <v>20972.853686635946</v>
      </c>
      <c r="I33" s="5">
        <f t="shared" si="3"/>
        <v>22315.86494252873</v>
      </c>
      <c r="J33" s="5">
        <f t="shared" si="3"/>
        <v>22715.28643022359</v>
      </c>
      <c r="K33" s="5">
        <f t="shared" si="3"/>
        <v>24499.214642582625</v>
      </c>
    </row>
    <row r="34" spans="1:11" ht="12.75">
      <c r="A34" s="9" t="s">
        <v>27</v>
      </c>
      <c r="B34" s="1">
        <v>26</v>
      </c>
      <c r="C34" s="4" t="s">
        <v>2</v>
      </c>
      <c r="D34" s="6">
        <f aca="true" t="shared" si="4" ref="D34:K34">D7*($B$34/$B$16)^2*($B$35/$B$20)^2</f>
        <v>15.559599757268941</v>
      </c>
      <c r="E34" s="6">
        <f t="shared" si="4"/>
        <v>9.823882627006405</v>
      </c>
      <c r="F34" s="6">
        <f t="shared" si="4"/>
        <v>7.048224852071003</v>
      </c>
      <c r="G34" s="6">
        <f t="shared" si="4"/>
        <v>5.510747096768654</v>
      </c>
      <c r="H34" s="6">
        <f t="shared" si="4"/>
        <v>4.693240459555309</v>
      </c>
      <c r="I34" s="6">
        <f t="shared" si="4"/>
        <v>3.3927863654379697</v>
      </c>
      <c r="J34" s="6">
        <f t="shared" si="4"/>
        <v>2.6349282401889416</v>
      </c>
      <c r="K34" s="6">
        <f t="shared" si="4"/>
        <v>1.1697972528670368</v>
      </c>
    </row>
    <row r="35" spans="1:11" ht="12.75">
      <c r="A35" s="9" t="s">
        <v>29</v>
      </c>
      <c r="B35" s="1">
        <v>3000</v>
      </c>
      <c r="C35" s="4" t="s">
        <v>3</v>
      </c>
      <c r="D35" s="6">
        <f aca="true" t="shared" si="5" ref="D35:K35">D8*($B$34/$B$16)^5*($B$35/$B$20)^3</f>
        <v>61.21809111745588</v>
      </c>
      <c r="E35" s="6">
        <f t="shared" si="5"/>
        <v>43.15023081113486</v>
      </c>
      <c r="F35" s="6">
        <f t="shared" si="5"/>
        <v>34.657105168654304</v>
      </c>
      <c r="G35" s="6">
        <f t="shared" si="5"/>
        <v>34.139486929967624</v>
      </c>
      <c r="H35" s="6">
        <f t="shared" si="5"/>
        <v>34.05020655279768</v>
      </c>
      <c r="I35" s="6">
        <f t="shared" si="5"/>
        <v>33.56947529347643</v>
      </c>
      <c r="J35" s="6">
        <f t="shared" si="5"/>
        <v>33.3080776362606</v>
      </c>
      <c r="K35" s="6">
        <f t="shared" si="5"/>
        <v>32.80197772519151</v>
      </c>
    </row>
    <row r="38" spans="1:11" ht="13.5" thickBot="1">
      <c r="A38" s="9" t="s">
        <v>28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 aca="true" t="shared" si="6" ref="D39:K39">D6*($B$40/$B$16)^3*($B$41/$B$20)</f>
        <v>0</v>
      </c>
      <c r="E39" s="5">
        <f t="shared" si="6"/>
        <v>7309.726427750094</v>
      </c>
      <c r="F39" s="5">
        <f t="shared" si="6"/>
        <v>10913.738942307693</v>
      </c>
      <c r="G39" s="5">
        <f t="shared" si="6"/>
        <v>16098.69228549442</v>
      </c>
      <c r="H39" s="5">
        <f t="shared" si="6"/>
        <v>17477.37807219662</v>
      </c>
      <c r="I39" s="5">
        <f t="shared" si="6"/>
        <v>18596.554118773944</v>
      </c>
      <c r="J39" s="5">
        <f t="shared" si="6"/>
        <v>18929.40535851966</v>
      </c>
      <c r="K39" s="5">
        <f t="shared" si="6"/>
        <v>20416.01220215219</v>
      </c>
    </row>
    <row r="40" spans="1:11" ht="12.75">
      <c r="A40" s="9" t="s">
        <v>27</v>
      </c>
      <c r="B40" s="1">
        <v>26</v>
      </c>
      <c r="C40" s="4" t="s">
        <v>2</v>
      </c>
      <c r="D40" s="6">
        <f aca="true" t="shared" si="7" ref="D40:K40">D7*($B$40/$B$16)^2*($B$41/$B$20)^2</f>
        <v>10.805277609214544</v>
      </c>
      <c r="E40" s="6">
        <f t="shared" si="7"/>
        <v>6.822140713198894</v>
      </c>
      <c r="F40" s="6">
        <f t="shared" si="7"/>
        <v>4.894600591715976</v>
      </c>
      <c r="G40" s="6">
        <f t="shared" si="7"/>
        <v>3.8269077060893437</v>
      </c>
      <c r="H40" s="6">
        <f t="shared" si="7"/>
        <v>3.259194763580076</v>
      </c>
      <c r="I40" s="6">
        <f t="shared" si="7"/>
        <v>2.3561016426652572</v>
      </c>
      <c r="J40" s="6">
        <f t="shared" si="7"/>
        <v>1.8298112779089877</v>
      </c>
      <c r="K40" s="6">
        <f t="shared" si="7"/>
        <v>0.8123592033798869</v>
      </c>
    </row>
    <row r="41" spans="1:11" ht="12.75">
      <c r="A41" s="9" t="s">
        <v>29</v>
      </c>
      <c r="B41" s="1">
        <v>2500</v>
      </c>
      <c r="C41" s="4" t="s">
        <v>3</v>
      </c>
      <c r="D41" s="6">
        <f aca="true" t="shared" si="8" ref="D41:K41">D8*($B$40/$B$16)^5*($B$41/$B$20)^3</f>
        <v>35.42713606334253</v>
      </c>
      <c r="E41" s="6">
        <f t="shared" si="8"/>
        <v>24.97119838607342</v>
      </c>
      <c r="F41" s="6">
        <f t="shared" si="8"/>
        <v>20.056195120749024</v>
      </c>
      <c r="G41" s="6">
        <f t="shared" si="8"/>
        <v>19.756647528916453</v>
      </c>
      <c r="H41" s="6">
        <f t="shared" si="8"/>
        <v>19.704980643980143</v>
      </c>
      <c r="I41" s="6">
        <f t="shared" si="8"/>
        <v>19.42677968372479</v>
      </c>
      <c r="J41" s="6">
        <f t="shared" si="8"/>
        <v>19.27550789135452</v>
      </c>
      <c r="K41" s="6">
        <f t="shared" si="8"/>
        <v>18.982625998374722</v>
      </c>
    </row>
    <row r="44" spans="1:11" ht="13.5" thickBot="1">
      <c r="A44" s="9" t="s">
        <v>28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 aca="true" t="shared" si="9" ref="D45:K45">D6*($B$46/$B$16)^3*($B$47/$B$20)</f>
        <v>0</v>
      </c>
      <c r="E45" s="5">
        <f t="shared" si="9"/>
        <v>5847.781142200076</v>
      </c>
      <c r="F45" s="5">
        <f t="shared" si="9"/>
        <v>8730.991153846155</v>
      </c>
      <c r="G45" s="5">
        <f t="shared" si="9"/>
        <v>12878.953828395537</v>
      </c>
      <c r="H45" s="5">
        <f t="shared" si="9"/>
        <v>13981.902457757298</v>
      </c>
      <c r="I45" s="5">
        <f t="shared" si="9"/>
        <v>14877.243295019156</v>
      </c>
      <c r="J45" s="5">
        <f t="shared" si="9"/>
        <v>15143.52428681573</v>
      </c>
      <c r="K45" s="5">
        <f t="shared" si="9"/>
        <v>16332.809761721752</v>
      </c>
    </row>
    <row r="46" spans="1:11" ht="12.75">
      <c r="A46" s="9" t="s">
        <v>27</v>
      </c>
      <c r="B46" s="1">
        <v>26</v>
      </c>
      <c r="C46" s="4" t="s">
        <v>2</v>
      </c>
      <c r="D46" s="6">
        <f aca="true" t="shared" si="10" ref="D46:K46">D7*($B$46/$B$16)^2*($B$47/$B$20)^2</f>
        <v>6.915377669897309</v>
      </c>
      <c r="E46" s="6">
        <f t="shared" si="10"/>
        <v>4.3661700564472925</v>
      </c>
      <c r="F46" s="6">
        <f t="shared" si="10"/>
        <v>3.1325443786982246</v>
      </c>
      <c r="G46" s="6">
        <f t="shared" si="10"/>
        <v>2.4492209318971803</v>
      </c>
      <c r="H46" s="6">
        <f t="shared" si="10"/>
        <v>2.085884648691249</v>
      </c>
      <c r="I46" s="6">
        <f t="shared" si="10"/>
        <v>1.5079050513057646</v>
      </c>
      <c r="J46" s="6">
        <f t="shared" si="10"/>
        <v>1.1710792178617522</v>
      </c>
      <c r="K46" s="6">
        <f t="shared" si="10"/>
        <v>0.5199098901631276</v>
      </c>
    </row>
    <row r="47" spans="1:11" ht="12.75">
      <c r="A47" s="9" t="s">
        <v>29</v>
      </c>
      <c r="B47" s="1">
        <v>2000</v>
      </c>
      <c r="C47" s="4" t="s">
        <v>3</v>
      </c>
      <c r="D47" s="6">
        <f aca="true" t="shared" si="11" ref="D47:K47">D8*($B$46/$B$16)^5*($B$47/$B$20)^3</f>
        <v>18.138693664431376</v>
      </c>
      <c r="E47" s="6">
        <f t="shared" si="11"/>
        <v>12.785253573669593</v>
      </c>
      <c r="F47" s="6">
        <f t="shared" si="11"/>
        <v>10.2687719018235</v>
      </c>
      <c r="G47" s="6">
        <f t="shared" si="11"/>
        <v>10.115403534805226</v>
      </c>
      <c r="H47" s="6">
        <f t="shared" si="11"/>
        <v>10.088950089717835</v>
      </c>
      <c r="I47" s="6">
        <f t="shared" si="11"/>
        <v>9.946511198067094</v>
      </c>
      <c r="J47" s="6">
        <f t="shared" si="11"/>
        <v>9.869060040373515</v>
      </c>
      <c r="K47" s="6">
        <f t="shared" si="11"/>
        <v>9.71910451116786</v>
      </c>
    </row>
    <row r="50" spans="1:11" ht="13.5" thickBot="1">
      <c r="A50" s="9" t="s">
        <v>28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 aca="true" t="shared" si="12" ref="D51:K51">D6*($B$52/$B$16)^3*($B$53/$B$20)</f>
        <v>0</v>
      </c>
      <c r="E51" s="5">
        <f t="shared" si="12"/>
        <v>4385.8358566500565</v>
      </c>
      <c r="F51" s="5">
        <f t="shared" si="12"/>
        <v>6548.243365384616</v>
      </c>
      <c r="G51" s="5">
        <f t="shared" si="12"/>
        <v>9659.215371296652</v>
      </c>
      <c r="H51" s="5">
        <f t="shared" si="12"/>
        <v>10486.426843317973</v>
      </c>
      <c r="I51" s="5">
        <f t="shared" si="12"/>
        <v>11157.932471264365</v>
      </c>
      <c r="J51" s="5">
        <f t="shared" si="12"/>
        <v>11357.643215111795</v>
      </c>
      <c r="K51" s="5">
        <f t="shared" si="12"/>
        <v>12249.607321291312</v>
      </c>
    </row>
    <row r="52" spans="1:11" ht="12.75">
      <c r="A52" s="9" t="s">
        <v>27</v>
      </c>
      <c r="B52" s="1">
        <v>26</v>
      </c>
      <c r="C52" s="4" t="s">
        <v>2</v>
      </c>
      <c r="D52" s="6">
        <f aca="true" t="shared" si="13" ref="D52:K52">D7*($B$52/$B$16)^2*($B$53/$B$20)^2</f>
        <v>3.8898999393172353</v>
      </c>
      <c r="E52" s="6">
        <f t="shared" si="13"/>
        <v>2.4559706567516013</v>
      </c>
      <c r="F52" s="6">
        <f t="shared" si="13"/>
        <v>1.7620562130177508</v>
      </c>
      <c r="G52" s="6">
        <f t="shared" si="13"/>
        <v>1.3776867741921635</v>
      </c>
      <c r="H52" s="6">
        <f t="shared" si="13"/>
        <v>1.1733101148888272</v>
      </c>
      <c r="I52" s="6">
        <f t="shared" si="13"/>
        <v>0.8481965913594924</v>
      </c>
      <c r="J52" s="6">
        <f t="shared" si="13"/>
        <v>0.6587320600472354</v>
      </c>
      <c r="K52" s="6">
        <f t="shared" si="13"/>
        <v>0.2924493132167592</v>
      </c>
    </row>
    <row r="53" spans="1:11" ht="12.75">
      <c r="A53" s="9" t="s">
        <v>29</v>
      </c>
      <c r="B53" s="1">
        <v>1500</v>
      </c>
      <c r="C53" s="4" t="s">
        <v>3</v>
      </c>
      <c r="D53" s="6">
        <f aca="true" t="shared" si="14" ref="D53:K53">D8*($B$52/$B$16)^5*($B$53/$B$20)^3</f>
        <v>7.652261389681985</v>
      </c>
      <c r="E53" s="6">
        <f t="shared" si="14"/>
        <v>5.393778851391858</v>
      </c>
      <c r="F53" s="6">
        <f t="shared" si="14"/>
        <v>4.332138146081788</v>
      </c>
      <c r="G53" s="6">
        <f t="shared" si="14"/>
        <v>4.267435866245953</v>
      </c>
      <c r="H53" s="6">
        <f t="shared" si="14"/>
        <v>4.25627581909971</v>
      </c>
      <c r="I53" s="6">
        <f t="shared" si="14"/>
        <v>4.196184411684554</v>
      </c>
      <c r="J53" s="6">
        <f t="shared" si="14"/>
        <v>4.163509704532575</v>
      </c>
      <c r="K53" s="6">
        <f t="shared" si="14"/>
        <v>4.100247215648939</v>
      </c>
    </row>
  </sheetData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2000-07-28T16:04:33Z</cp:lastPrinted>
  <dcterms:created xsi:type="dcterms:W3CDTF">1998-01-06T13:15:37Z</dcterms:created>
  <dcterms:modified xsi:type="dcterms:W3CDTF">2008-10-02T16:14:17Z</dcterms:modified>
  <cp:category/>
  <cp:version/>
  <cp:contentType/>
  <cp:contentStatus/>
</cp:coreProperties>
</file>