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24" sheetId="1" r:id="rId1"/>
    <sheet name="datasheet (2)" sheetId="2" r:id="rId2"/>
  </sheets>
  <definedNames>
    <definedName name="_xlnm.Print_Area" localSheetId="0">'24'!$A$1:$K$55</definedName>
    <definedName name="_xlnm.Print_Area" localSheetId="1">'datasheet (2)'!$A$1:$M$61</definedName>
  </definedNames>
  <calcPr fullCalcOnLoad="1"/>
</workbook>
</file>

<file path=xl/sharedStrings.xml><?xml version="1.0" encoding="utf-8"?>
<sst xmlns="http://schemas.openxmlformats.org/spreadsheetml/2006/main" count="78" uniqueCount="40">
  <si>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</si>
  <si>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</si>
  <si>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</si>
  <si>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</si>
  <si>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</si>
  <si>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</si>
  <si>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</si>
  <si>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</si>
  <si>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</si>
  <si>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</si>
  <si>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</si>
  <si>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</si>
  <si>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</si>
  <si>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</si>
  <si>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</si>
  <si>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</si>
  <si>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</si>
  <si>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</si>
  <si>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</si>
  <si>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</si>
  <si>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</si>
  <si>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</si>
  <si>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</si>
  <si>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</si>
  <si>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</si>
  <si>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</si>
  <si>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</si>
  <si>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</si>
  <si>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</si>
  <si>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</si>
  <si>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</si>
  <si>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ACS</t>
  </si>
  <si>
    <t>Position</t>
  </si>
  <si>
    <t>Static Pcor</t>
  </si>
  <si>
    <t>CW</t>
  </si>
  <si>
    <t>216200-24</t>
  </si>
  <si>
    <t xml:space="preserve">Flat Plate </t>
  </si>
  <si>
    <t>Total P</t>
  </si>
  <si>
    <t>Total Eff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</si>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</sst>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5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2"/>
    </font>
    <font>
      <sz val="11.5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39725"/>
          <c:w val="0.94025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11302.343448768297</c:v>
                </c:pt>
                <c:pt idx="2">
                  <c:v>16517.043571428574</c:v>
                </c:pt>
                <c:pt idx="3">
                  <c:v>22695.096085409255</c:v>
                </c:pt>
                <c:pt idx="4">
                  <c:v>23738.582025677602</c:v>
                </c:pt>
                <c:pt idx="5">
                  <c:v>25226.238231098432</c:v>
                </c:pt>
                <c:pt idx="6">
                  <c:v>25714.285714285714</c:v>
                </c:pt>
                <c:pt idx="7">
                  <c:v>26467.523911491793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99.55556994713793</c:v>
                </c:pt>
                <c:pt idx="1">
                  <c:v>62.829199077218405</c:v>
                </c:pt>
                <c:pt idx="2">
                  <c:v>54.12494232123631</c:v>
                </c:pt>
                <c:pt idx="3">
                  <c:v>54.78737123667044</c:v>
                </c:pt>
                <c:pt idx="4">
                  <c:v>55.24412137959622</c:v>
                </c:pt>
                <c:pt idx="5">
                  <c:v>56.100995372314586</c:v>
                </c:pt>
                <c:pt idx="6">
                  <c:v>56.003043819669884</c:v>
                </c:pt>
                <c:pt idx="7">
                  <c:v>54.49078358693267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9889.55051767226</c:v>
                </c:pt>
                <c:pt idx="2">
                  <c:v>14452.413125000001</c:v>
                </c:pt>
                <c:pt idx="3">
                  <c:v>19858.2090747331</c:v>
                </c:pt>
                <c:pt idx="4">
                  <c:v>20771.2592724679</c:v>
                </c:pt>
                <c:pt idx="5">
                  <c:v>22072.95845221113</c:v>
                </c:pt>
                <c:pt idx="6">
                  <c:v>22500</c:v>
                </c:pt>
                <c:pt idx="7">
                  <c:v>23159.08342255532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66.69445408568028</c:v>
                </c:pt>
                <c:pt idx="1">
                  <c:v>42.09065485055842</c:v>
                </c:pt>
                <c:pt idx="2">
                  <c:v>36.25948284410948</c:v>
                </c:pt>
                <c:pt idx="3">
                  <c:v>36.703258465191325</c:v>
                </c:pt>
                <c:pt idx="4">
                  <c:v>37.00924537734669</c:v>
                </c:pt>
                <c:pt idx="5">
                  <c:v>37.5832840091873</c:v>
                </c:pt>
                <c:pt idx="6">
                  <c:v>37.517664121380406</c:v>
                </c:pt>
                <c:pt idx="7">
                  <c:v>36.504567910777155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8476.757586576223</c:v>
                </c:pt>
                <c:pt idx="2">
                  <c:v>12387.782678571428</c:v>
                </c:pt>
                <c:pt idx="3">
                  <c:v>17021.32206405694</c:v>
                </c:pt>
                <c:pt idx="4">
                  <c:v>17803.9365192582</c:v>
                </c:pt>
                <c:pt idx="5">
                  <c:v>18919.678673323822</c:v>
                </c:pt>
                <c:pt idx="6">
                  <c:v>19285.714285714286</c:v>
                </c:pt>
                <c:pt idx="7">
                  <c:v>19850.642933618845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42.0000060714488</c:v>
                </c:pt>
                <c:pt idx="1">
                  <c:v>26.50606836070151</c:v>
                </c:pt>
                <c:pt idx="2">
                  <c:v>22.83396004177156</c:v>
                </c:pt>
                <c:pt idx="3">
                  <c:v>23.113422240470335</c:v>
                </c:pt>
                <c:pt idx="4">
                  <c:v>23.30611370701715</c:v>
                </c:pt>
                <c:pt idx="5">
                  <c:v>23.66760742269521</c:v>
                </c:pt>
                <c:pt idx="6">
                  <c:v>23.626284111423224</c:v>
                </c:pt>
                <c:pt idx="7">
                  <c:v>22.988299325737213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7063.964655480186</c:v>
                </c:pt>
                <c:pt idx="2">
                  <c:v>10323.152232142858</c:v>
                </c:pt>
                <c:pt idx="3">
                  <c:v>14184.435053380785</c:v>
                </c:pt>
                <c:pt idx="4">
                  <c:v>14836.613766048502</c:v>
                </c:pt>
                <c:pt idx="5">
                  <c:v>15766.398894436521</c:v>
                </c:pt>
                <c:pt idx="6">
                  <c:v>16071.428571428572</c:v>
                </c:pt>
                <c:pt idx="7">
                  <c:v>16542.20244468237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24.305559069125472</c:v>
                </c:pt>
                <c:pt idx="1">
                  <c:v>15.339159930961527</c:v>
                </c:pt>
                <c:pt idx="2">
                  <c:v>13.214097246395585</c:v>
                </c:pt>
                <c:pt idx="3">
                  <c:v>13.375823055827745</c:v>
                </c:pt>
                <c:pt idx="4">
                  <c:v>13.487334321190485</c:v>
                </c:pt>
                <c:pt idx="5">
                  <c:v>13.696532073318991</c:v>
                </c:pt>
                <c:pt idx="6">
                  <c:v>13.672618120036594</c:v>
                </c:pt>
                <c:pt idx="7">
                  <c:v>13.303413961653485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5651.171724384149</c:v>
                </c:pt>
                <c:pt idx="2">
                  <c:v>8258.521785714287</c:v>
                </c:pt>
                <c:pt idx="3">
                  <c:v>11347.548042704628</c:v>
                </c:pt>
                <c:pt idx="4">
                  <c:v>11869.291012838801</c:v>
                </c:pt>
                <c:pt idx="5">
                  <c:v>12613.119115549216</c:v>
                </c:pt>
                <c:pt idx="6">
                  <c:v>12857.142857142857</c:v>
                </c:pt>
                <c:pt idx="7">
                  <c:v>13233.761955745897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12.44444624339224</c:v>
                </c:pt>
                <c:pt idx="1">
                  <c:v>7.853649884652301</c:v>
                </c:pt>
                <c:pt idx="2">
                  <c:v>6.765617790154539</c:v>
                </c:pt>
                <c:pt idx="3">
                  <c:v>6.848421404583805</c:v>
                </c:pt>
                <c:pt idx="4">
                  <c:v>6.905515172449528</c:v>
                </c:pt>
                <c:pt idx="5">
                  <c:v>7.012624421539323</c:v>
                </c:pt>
                <c:pt idx="6">
                  <c:v>7.0003804774587355</c:v>
                </c:pt>
                <c:pt idx="7">
                  <c:v>6.811347948366584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4238.378793288111</c:v>
                </c:pt>
                <c:pt idx="2">
                  <c:v>6193.891339285714</c:v>
                </c:pt>
                <c:pt idx="3">
                  <c:v>8510.66103202847</c:v>
                </c:pt>
                <c:pt idx="4">
                  <c:v>8901.9682596291</c:v>
                </c:pt>
                <c:pt idx="5">
                  <c:v>9459.839336661911</c:v>
                </c:pt>
                <c:pt idx="6">
                  <c:v>9642.857142857143</c:v>
                </c:pt>
                <c:pt idx="7">
                  <c:v>9925.321466809422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5.2500007589311</c:v>
                </c:pt>
                <c:pt idx="1">
                  <c:v>3.3132585450876886</c:v>
                </c:pt>
                <c:pt idx="2">
                  <c:v>2.854245005221445</c:v>
                </c:pt>
                <c:pt idx="3">
                  <c:v>2.889177780058792</c:v>
                </c:pt>
                <c:pt idx="4">
                  <c:v>2.913264213377144</c:v>
                </c:pt>
                <c:pt idx="5">
                  <c:v>2.958450927836901</c:v>
                </c:pt>
                <c:pt idx="6">
                  <c:v>2.953285513927903</c:v>
                </c:pt>
                <c:pt idx="7">
                  <c:v>2.8735374157171516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'datasheet (2)'!#REF!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'datasheet (2)'!#REF!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576396"/>
        <c:axId val="2643245"/>
      </c:scatterChart>
      <c:valAx>
        <c:axId val="3757639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in"/>
        <c:tickLblPos val="nextTo"/>
        <c:crossAx val="2643245"/>
        <c:crosses val="autoZero"/>
        <c:crossBetween val="midCat"/>
        <c:dispUnits/>
        <c:minorUnit val="1000"/>
      </c:valAx>
      <c:valAx>
        <c:axId val="2643245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37576396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7325"/>
          <c:w val="0.961"/>
          <c:h val="0.75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11302.343448768297</c:v>
                </c:pt>
                <c:pt idx="2">
                  <c:v>16517.043571428574</c:v>
                </c:pt>
                <c:pt idx="3">
                  <c:v>22695.096085409255</c:v>
                </c:pt>
                <c:pt idx="4">
                  <c:v>23738.582025677602</c:v>
                </c:pt>
                <c:pt idx="5">
                  <c:v>25226.238231098432</c:v>
                </c:pt>
                <c:pt idx="6">
                  <c:v>25714.285714285714</c:v>
                </c:pt>
                <c:pt idx="7">
                  <c:v>26467.523911491793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23.726530612244897</c:v>
                </c:pt>
                <c:pt idx="1">
                  <c:v>13.561739884554417</c:v>
                </c:pt>
                <c:pt idx="2">
                  <c:v>10.240816326530613</c:v>
                </c:pt>
                <c:pt idx="3">
                  <c:v>7.343372044426996</c:v>
                </c:pt>
                <c:pt idx="4">
                  <c:v>6.007313782430234</c:v>
                </c:pt>
                <c:pt idx="5">
                  <c:v>4.143255711730338</c:v>
                </c:pt>
                <c:pt idx="6">
                  <c:v>3.2081632653061227</c:v>
                </c:pt>
                <c:pt idx="7">
                  <c:v>1.3735472928738064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9889.55051767226</c:v>
                </c:pt>
                <c:pt idx="2">
                  <c:v>14452.413125000001</c:v>
                </c:pt>
                <c:pt idx="3">
                  <c:v>19858.2090747331</c:v>
                </c:pt>
                <c:pt idx="4">
                  <c:v>20771.2592724679</c:v>
                </c:pt>
                <c:pt idx="5">
                  <c:v>22072.95845221113</c:v>
                </c:pt>
                <c:pt idx="6">
                  <c:v>22500</c:v>
                </c:pt>
                <c:pt idx="7">
                  <c:v>23159.08342255532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18.165625</c:v>
                </c:pt>
                <c:pt idx="1">
                  <c:v>10.383207099111976</c:v>
                </c:pt>
                <c:pt idx="2">
                  <c:v>7.840624999999999</c:v>
                </c:pt>
                <c:pt idx="3">
                  <c:v>5.6222692215144185</c:v>
                </c:pt>
                <c:pt idx="4">
                  <c:v>4.599349614673148</c:v>
                </c:pt>
                <c:pt idx="5">
                  <c:v>3.1721801542935397</c:v>
                </c:pt>
                <c:pt idx="6">
                  <c:v>2.4562500000000003</c:v>
                </c:pt>
                <c:pt idx="7">
                  <c:v>1.0516221461065078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8476.757586576223</c:v>
                </c:pt>
                <c:pt idx="2">
                  <c:v>12387.782678571428</c:v>
                </c:pt>
                <c:pt idx="3">
                  <c:v>17021.32206405694</c:v>
                </c:pt>
                <c:pt idx="4">
                  <c:v>17803.9365192582</c:v>
                </c:pt>
                <c:pt idx="5">
                  <c:v>18919.678673323822</c:v>
                </c:pt>
                <c:pt idx="6">
                  <c:v>19285.714285714286</c:v>
                </c:pt>
                <c:pt idx="7">
                  <c:v>19850.642933618845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13.346173469387754</c:v>
                </c:pt>
                <c:pt idx="1">
                  <c:v>7.628478685061859</c:v>
                </c:pt>
                <c:pt idx="2">
                  <c:v>5.760459183673468</c:v>
                </c:pt>
                <c:pt idx="3">
                  <c:v>4.1306467749901845</c:v>
                </c:pt>
                <c:pt idx="4">
                  <c:v>3.3791140026170066</c:v>
                </c:pt>
                <c:pt idx="5">
                  <c:v>2.3305813378483147</c:v>
                </c:pt>
                <c:pt idx="6">
                  <c:v>1.8045918367346938</c:v>
                </c:pt>
                <c:pt idx="7">
                  <c:v>0.7726203522415159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7063.964655480186</c:v>
                </c:pt>
                <c:pt idx="2">
                  <c:v>10323.152232142858</c:v>
                </c:pt>
                <c:pt idx="3">
                  <c:v>14184.435053380785</c:v>
                </c:pt>
                <c:pt idx="4">
                  <c:v>14836.613766048502</c:v>
                </c:pt>
                <c:pt idx="5">
                  <c:v>15766.398894436521</c:v>
                </c:pt>
                <c:pt idx="6">
                  <c:v>16071.428571428572</c:v>
                </c:pt>
                <c:pt idx="7">
                  <c:v>16542.20244468237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9.268176020408163</c:v>
                </c:pt>
                <c:pt idx="1">
                  <c:v>5.297554642404069</c:v>
                </c:pt>
                <c:pt idx="2">
                  <c:v>4.00031887755102</c:v>
                </c:pt>
                <c:pt idx="3">
                  <c:v>2.868504704854295</c:v>
                </c:pt>
                <c:pt idx="4">
                  <c:v>2.3466069462618107</c:v>
                </c:pt>
                <c:pt idx="5">
                  <c:v>1.6184592623946632</c:v>
                </c:pt>
                <c:pt idx="6">
                  <c:v>1.2531887755102042</c:v>
                </c:pt>
                <c:pt idx="7">
                  <c:v>0.5365419112788307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5651.171724384149</c:v>
                </c:pt>
                <c:pt idx="2">
                  <c:v>8258.521785714287</c:v>
                </c:pt>
                <c:pt idx="3">
                  <c:v>11347.548042704628</c:v>
                </c:pt>
                <c:pt idx="4">
                  <c:v>11869.291012838801</c:v>
                </c:pt>
                <c:pt idx="5">
                  <c:v>12613.119115549216</c:v>
                </c:pt>
                <c:pt idx="6">
                  <c:v>12857.142857142857</c:v>
                </c:pt>
                <c:pt idx="7">
                  <c:v>13233.761955745897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5.931632653061224</c:v>
                </c:pt>
                <c:pt idx="1">
                  <c:v>3.390434971138604</c:v>
                </c:pt>
                <c:pt idx="2">
                  <c:v>2.5602040816326532</c:v>
                </c:pt>
                <c:pt idx="3">
                  <c:v>1.835843011106749</c:v>
                </c:pt>
                <c:pt idx="4">
                  <c:v>1.5018284456075586</c:v>
                </c:pt>
                <c:pt idx="5">
                  <c:v>1.0358139279325844</c:v>
                </c:pt>
                <c:pt idx="6">
                  <c:v>0.8020408163265307</c:v>
                </c:pt>
                <c:pt idx="7">
                  <c:v>0.3433868232184516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4238.378793288111</c:v>
                </c:pt>
                <c:pt idx="2">
                  <c:v>6193.891339285714</c:v>
                </c:pt>
                <c:pt idx="3">
                  <c:v>8510.66103202847</c:v>
                </c:pt>
                <c:pt idx="4">
                  <c:v>8901.9682596291</c:v>
                </c:pt>
                <c:pt idx="5">
                  <c:v>9459.839336661911</c:v>
                </c:pt>
                <c:pt idx="6">
                  <c:v>9642.857142857143</c:v>
                </c:pt>
                <c:pt idx="7">
                  <c:v>9925.321466809422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3.3365433673469385</c:v>
                </c:pt>
                <c:pt idx="1">
                  <c:v>1.9071196712654648</c:v>
                </c:pt>
                <c:pt idx="2">
                  <c:v>1.440114795918367</c:v>
                </c:pt>
                <c:pt idx="3">
                  <c:v>1.0326616937475461</c:v>
                </c:pt>
                <c:pt idx="4">
                  <c:v>0.8447785006542516</c:v>
                </c:pt>
                <c:pt idx="5">
                  <c:v>0.5826453344620787</c:v>
                </c:pt>
                <c:pt idx="6">
                  <c:v>0.45114795918367345</c:v>
                </c:pt>
                <c:pt idx="7">
                  <c:v>0.19315508806037898</c:v>
                </c:pt>
              </c:numCache>
            </c:numRef>
          </c:yVal>
          <c:smooth val="0"/>
        </c:ser>
        <c:axId val="23789206"/>
        <c:axId val="12776263"/>
      </c:scatterChart>
      <c:valAx>
        <c:axId val="23789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12776263"/>
        <c:crosses val="autoZero"/>
        <c:crossBetween val="midCat"/>
        <c:dispUnits/>
        <c:minorUnit val="1000"/>
      </c:valAx>
      <c:valAx>
        <c:axId val="12776263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23789206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0.23425</cdr:x>
      <cdr:y>0.0675</cdr:y>
    </cdr:from>
    <cdr:to>
      <cdr:x>0.73075</cdr:x>
      <cdr:y>0.35525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76225"/>
          <a:ext cx="33242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25" b="1" i="0" u="none" baseline="0">
              <a:latin typeface="Arial"/>
              <a:ea typeface="Arial"/>
              <a:cs typeface="Arial"/>
            </a:rPr>
            <a:t>AMERICAN COOLING SYSTEMS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
368XXX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
DIA:  24 in  RPM:   Various    TIP CLEARANCE:  .25
SHROUD:  FLAT PLATE                   BLOCKAGE:   None
</a:t>
          </a:r>
        </a:p>
      </cdr:txBody>
    </cdr:sp>
  </cdr:relSizeAnchor>
  <cdr:relSizeAnchor xmlns:cdr="http://schemas.openxmlformats.org/drawingml/2006/chartDrawing">
    <cdr:from>
      <cdr:x>0.0275</cdr:x>
      <cdr:y>0.0405</cdr:y>
    </cdr:from>
    <cdr:to>
      <cdr:x>0.211</cdr:x>
      <cdr:y>0.233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0975" y="161925"/>
          <a:ext cx="1228725" cy="790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0.4905</cdr:x>
      <cdr:y>0.5045</cdr:y>
    </cdr:from>
    <cdr:to>
      <cdr:x>0.5095</cdr:x>
      <cdr:y>0.55425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2219325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6960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523875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553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247650</xdr:colOff>
      <xdr:row>20</xdr:row>
      <xdr:rowOff>142875</xdr:rowOff>
    </xdr:from>
    <xdr:to>
      <xdr:col>7</xdr:col>
      <xdr:colOff>0</xdr:colOff>
      <xdr:row>21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05250" y="3381375"/>
          <a:ext cx="3619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7</xdr:col>
      <xdr:colOff>247650</xdr:colOff>
      <xdr:row>19</xdr:row>
      <xdr:rowOff>142875</xdr:rowOff>
    </xdr:from>
    <xdr:to>
      <xdr:col>8</xdr:col>
      <xdr:colOff>19050</xdr:colOff>
      <xdr:row>20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14850" y="3219450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8</xdr:col>
      <xdr:colOff>219075</xdr:colOff>
      <xdr:row>17</xdr:row>
      <xdr:rowOff>85725</xdr:rowOff>
    </xdr:from>
    <xdr:to>
      <xdr:col>9</xdr:col>
      <xdr:colOff>47625</xdr:colOff>
      <xdr:row>18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95875" y="2838450"/>
          <a:ext cx="438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9</xdr:col>
      <xdr:colOff>219075</xdr:colOff>
      <xdr:row>14</xdr:row>
      <xdr:rowOff>142875</xdr:rowOff>
    </xdr:from>
    <xdr:to>
      <xdr:col>10</xdr:col>
      <xdr:colOff>0</xdr:colOff>
      <xdr:row>16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05475" y="2409825"/>
          <a:ext cx="3905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85725</xdr:colOff>
      <xdr:row>37</xdr:row>
      <xdr:rowOff>114300</xdr:rowOff>
    </xdr:from>
    <xdr:to>
      <xdr:col>1</xdr:col>
      <xdr:colOff>466725</xdr:colOff>
      <xdr:row>38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95325" y="610552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1</xdr:col>
      <xdr:colOff>123825</xdr:colOff>
      <xdr:row>32</xdr:row>
      <xdr:rowOff>142875</xdr:rowOff>
    </xdr:from>
    <xdr:to>
      <xdr:col>1</xdr:col>
      <xdr:colOff>504825</xdr:colOff>
      <xdr:row>34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33425" y="53244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2</xdr:col>
      <xdr:colOff>161925</xdr:colOff>
      <xdr:row>31</xdr:row>
      <xdr:rowOff>0</xdr:rowOff>
    </xdr:from>
    <xdr:to>
      <xdr:col>2</xdr:col>
      <xdr:colOff>523875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381125" y="501967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35000</a:t>
          </a:r>
        </a:p>
      </xdr:txBody>
    </xdr:sp>
    <xdr:clientData/>
  </xdr:twoCellAnchor>
  <xdr:twoCellAnchor>
    <xdr:from>
      <xdr:col>3</xdr:col>
      <xdr:colOff>600075</xdr:colOff>
      <xdr:row>30</xdr:row>
      <xdr:rowOff>104775</xdr:rowOff>
    </xdr:from>
    <xdr:to>
      <xdr:col>4</xdr:col>
      <xdr:colOff>371475</xdr:colOff>
      <xdr:row>31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428875" y="496252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66675</xdr:colOff>
      <xdr:row>41</xdr:row>
      <xdr:rowOff>38100</xdr:rowOff>
    </xdr:from>
    <xdr:to>
      <xdr:col>1</xdr:col>
      <xdr:colOff>447675</xdr:colOff>
      <xdr:row>42</xdr:row>
      <xdr:rowOff>47625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76275" y="667702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1</xdr:col>
      <xdr:colOff>47625</xdr:colOff>
      <xdr:row>44</xdr:row>
      <xdr:rowOff>66675</xdr:rowOff>
    </xdr:from>
    <xdr:to>
      <xdr:col>1</xdr:col>
      <xdr:colOff>428625</xdr:colOff>
      <xdr:row>45</xdr:row>
      <xdr:rowOff>76200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7225" y="71913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5</xdr:col>
      <xdr:colOff>171450</xdr:colOff>
      <xdr:row>21</xdr:row>
      <xdr:rowOff>152400</xdr:rowOff>
    </xdr:from>
    <xdr:to>
      <xdr:col>5</xdr:col>
      <xdr:colOff>552450</xdr:colOff>
      <xdr:row>23</xdr:row>
      <xdr:rowOff>9525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219450" y="35528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228600</xdr:colOff>
      <xdr:row>22</xdr:row>
      <xdr:rowOff>104775</xdr:rowOff>
    </xdr:from>
    <xdr:to>
      <xdr:col>4</xdr:col>
      <xdr:colOff>590550</xdr:colOff>
      <xdr:row>23</xdr:row>
      <xdr:rowOff>104775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667000" y="366712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5" zoomScaleNormal="50" zoomScaleSheetLayoutView="75" workbookViewId="0" topLeftCell="A1">
      <selection activeCell="N4" sqref="N4"/>
    </sheetView>
  </sheetViews>
  <sheetFormatPr defaultColWidth="9.140625" defaultRowHeight="12.75"/>
  <sheetData/>
  <printOptions/>
  <pageMargins left="0" right="0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workbookViewId="0" topLeftCell="A23">
      <selection activeCell="A4" sqref="A4"/>
    </sheetView>
  </sheetViews>
  <sheetFormatPr defaultColWidth="9.140625" defaultRowHeight="12.75"/>
  <cols>
    <col min="1" max="1" width="23.140625" style="0" customWidth="1"/>
    <col min="2" max="2" width="10.00390625" style="0" customWidth="1"/>
    <col min="3" max="3" width="12.140625" style="0" customWidth="1"/>
  </cols>
  <sheetData>
    <row r="5" spans="1:11" ht="13.5" thickBot="1">
      <c r="A5" s="9" t="s">
        <v>6</v>
      </c>
      <c r="B5" s="10">
        <v>38601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7911.640414137808</v>
      </c>
      <c r="F6" s="5">
        <v>11561.9305</v>
      </c>
      <c r="G6" s="5">
        <v>15886.567259786478</v>
      </c>
      <c r="H6" s="5">
        <v>16617.00741797432</v>
      </c>
      <c r="I6" s="5">
        <v>17658.366761768903</v>
      </c>
      <c r="J6" s="5">
        <v>18000</v>
      </c>
      <c r="K6" s="5">
        <v>18527.266738044254</v>
      </c>
    </row>
    <row r="7" spans="1:11" ht="12.75">
      <c r="A7" s="9" t="s">
        <v>8</v>
      </c>
      <c r="B7" s="10" t="s">
        <v>30</v>
      </c>
      <c r="C7" t="s">
        <v>33</v>
      </c>
      <c r="D7">
        <v>11.626</v>
      </c>
      <c r="E7">
        <v>6.645252543431664</v>
      </c>
      <c r="F7">
        <v>5.018</v>
      </c>
      <c r="G7">
        <v>3.598252301769228</v>
      </c>
      <c r="H7">
        <v>2.943583753390815</v>
      </c>
      <c r="I7">
        <v>2.0301952987478655</v>
      </c>
      <c r="J7">
        <v>1.572</v>
      </c>
      <c r="K7">
        <v>0.6730381735081651</v>
      </c>
    </row>
    <row r="8" spans="1:11" ht="12.75">
      <c r="A8" s="9" t="s">
        <v>9</v>
      </c>
      <c r="B8" s="11">
        <v>815</v>
      </c>
      <c r="C8" s="4" t="s">
        <v>3</v>
      </c>
      <c r="D8" s="6">
        <v>34.147560491868305</v>
      </c>
      <c r="E8" s="6">
        <v>21.55041528348591</v>
      </c>
      <c r="F8" s="6">
        <v>18.564855216184053</v>
      </c>
      <c r="G8" s="6">
        <v>18.79206833417796</v>
      </c>
      <c r="H8" s="6">
        <v>18.948733633201503</v>
      </c>
      <c r="I8" s="6">
        <v>19.2426414127039</v>
      </c>
      <c r="J8" s="6">
        <v>19.209044030146767</v>
      </c>
      <c r="K8" s="6">
        <v>18.690338770317904</v>
      </c>
    </row>
    <row r="9" spans="1:11" ht="12.75">
      <c r="A9" s="9" t="s">
        <v>10</v>
      </c>
      <c r="B9" s="11">
        <v>24.5</v>
      </c>
      <c r="C9" s="4" t="s">
        <v>4</v>
      </c>
      <c r="D9" s="7">
        <v>0</v>
      </c>
      <c r="E9" s="7">
        <v>0.3842403286977967</v>
      </c>
      <c r="F9" s="7">
        <v>0.4922095128300034</v>
      </c>
      <c r="G9" s="7">
        <v>0.4791016348189345</v>
      </c>
      <c r="H9" s="7">
        <v>0.4065646157124428</v>
      </c>
      <c r="I9" s="7">
        <v>0.29342980286705506</v>
      </c>
      <c r="J9" s="7">
        <v>0.22385979825291413</v>
      </c>
      <c r="K9" s="7">
        <v>0.10507863833804747</v>
      </c>
    </row>
    <row r="10" spans="1:11" ht="12.75">
      <c r="A10" s="9" t="s">
        <v>11</v>
      </c>
      <c r="B10" s="10" t="s">
        <v>36</v>
      </c>
      <c r="C10" s="4" t="s">
        <v>37</v>
      </c>
      <c r="D10" s="6">
        <v>11.626</v>
      </c>
      <c r="E10" s="6">
        <v>7.249990925951677</v>
      </c>
      <c r="F10" s="6">
        <v>6.30950223594763</v>
      </c>
      <c r="G10" s="6">
        <v>6.036594109170144</v>
      </c>
      <c r="H10" s="6">
        <v>5.611302747459543</v>
      </c>
      <c r="I10" s="6">
        <v>5.042754006854245</v>
      </c>
      <c r="J10" s="6">
        <v>4.48628468425881</v>
      </c>
      <c r="K10" s="6">
        <v>3.989363760556458</v>
      </c>
    </row>
    <row r="11" spans="1:11" ht="12.75">
      <c r="A11" s="9" t="s">
        <v>12</v>
      </c>
      <c r="B11" s="1">
        <v>0.25</v>
      </c>
      <c r="C11" s="4" t="s">
        <v>38</v>
      </c>
      <c r="D11" s="7">
        <v>0</v>
      </c>
      <c r="E11" s="7">
        <v>0.4192073782353404</v>
      </c>
      <c r="F11" s="7">
        <v>0.6188913953279394</v>
      </c>
      <c r="G11" s="7">
        <v>0.8037630115652884</v>
      </c>
      <c r="H11" s="7">
        <v>0.7750270881673029</v>
      </c>
      <c r="I11" s="7">
        <v>0.7288433359346772</v>
      </c>
      <c r="J11" s="7">
        <v>0.6388669111471474</v>
      </c>
      <c r="K11" s="7">
        <v>0.6228426979251267</v>
      </c>
    </row>
    <row r="12" spans="1:11" ht="12.75">
      <c r="A12" s="9" t="s">
        <v>13</v>
      </c>
      <c r="B12" s="1" t="s">
        <v>35</v>
      </c>
      <c r="C12" s="4" t="s">
        <v>5</v>
      </c>
      <c r="D12" s="8">
        <v>119</v>
      </c>
      <c r="E12" s="8">
        <v>114.99224612593255</v>
      </c>
      <c r="F12" s="8">
        <v>113</v>
      </c>
      <c r="G12" s="8">
        <v>106.92258557185697</v>
      </c>
      <c r="H12" s="8">
        <v>106.9690011023799</v>
      </c>
      <c r="I12" s="8">
        <v>106.9690011023799</v>
      </c>
      <c r="J12" s="8">
        <v>108</v>
      </c>
      <c r="K12" s="8">
        <v>108.98449501962317</v>
      </c>
    </row>
    <row r="13" spans="1:11" ht="12.75">
      <c r="A13" s="9" t="s">
        <v>14</v>
      </c>
      <c r="B13" s="1" t="s">
        <v>31</v>
      </c>
      <c r="C13" s="4" t="s">
        <v>32</v>
      </c>
      <c r="D13">
        <v>-2.39</v>
      </c>
      <c r="E13">
        <v>-1.36</v>
      </c>
      <c r="F13">
        <v>-0.44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181</v>
      </c>
      <c r="E14">
        <v>113</v>
      </c>
      <c r="F14">
        <v>93</v>
      </c>
      <c r="G14">
        <v>86</v>
      </c>
      <c r="H14">
        <v>83</v>
      </c>
      <c r="I14">
        <v>80</v>
      </c>
      <c r="J14">
        <v>78</v>
      </c>
      <c r="K14">
        <v>73</v>
      </c>
    </row>
    <row r="15" spans="1:2" ht="12.75">
      <c r="A15" s="9" t="s">
        <v>16</v>
      </c>
      <c r="B15" s="1">
        <v>9</v>
      </c>
    </row>
    <row r="16" spans="1:2" ht="12.75">
      <c r="A16" s="9" t="s">
        <v>17</v>
      </c>
      <c r="B16" s="1">
        <v>24</v>
      </c>
    </row>
    <row r="17" spans="1:2" ht="12.75">
      <c r="A17" s="9" t="s">
        <v>18</v>
      </c>
      <c r="B17" s="1" t="s">
        <v>34</v>
      </c>
    </row>
    <row r="18" spans="1:2" ht="12.75">
      <c r="A18" s="9" t="s">
        <v>19</v>
      </c>
      <c r="B18" s="1">
        <v>3.437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2800</v>
      </c>
    </row>
    <row r="21" spans="1:2" ht="12.75">
      <c r="A21" s="9" t="s">
        <v>22</v>
      </c>
      <c r="B21" s="1">
        <v>24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11302.343448768297</v>
      </c>
      <c r="F27" s="5">
        <f t="shared" si="0"/>
        <v>16517.043571428574</v>
      </c>
      <c r="G27" s="5">
        <f t="shared" si="0"/>
        <v>22695.096085409255</v>
      </c>
      <c r="H27" s="5">
        <f t="shared" si="0"/>
        <v>23738.582025677602</v>
      </c>
      <c r="I27" s="5">
        <f t="shared" si="0"/>
        <v>25226.238231098432</v>
      </c>
      <c r="J27" s="5">
        <f t="shared" si="0"/>
        <v>25714.285714285714</v>
      </c>
      <c r="K27" s="5">
        <f t="shared" si="0"/>
        <v>26467.523911491793</v>
      </c>
    </row>
    <row r="28" spans="1:11" ht="12.75">
      <c r="A28" s="9" t="s">
        <v>27</v>
      </c>
      <c r="B28" s="1">
        <v>24</v>
      </c>
      <c r="C28" s="4" t="s">
        <v>2</v>
      </c>
      <c r="D28" s="6">
        <f>D7*($B$28/$B$16)^2*($B$29/$B$20)^2</f>
        <v>23.726530612244897</v>
      </c>
      <c r="E28" s="6">
        <f aca="true" t="shared" si="1" ref="E28:K28">E7*($B$28/$B$16)^2*($B$29/$B$20)^2</f>
        <v>13.561739884554417</v>
      </c>
      <c r="F28" s="6">
        <f t="shared" si="1"/>
        <v>10.240816326530613</v>
      </c>
      <c r="G28" s="6">
        <f t="shared" si="1"/>
        <v>7.343372044426996</v>
      </c>
      <c r="H28" s="6">
        <f t="shared" si="1"/>
        <v>6.007313782430234</v>
      </c>
      <c r="I28" s="6">
        <f t="shared" si="1"/>
        <v>4.143255711730338</v>
      </c>
      <c r="J28" s="6">
        <f t="shared" si="1"/>
        <v>3.2081632653061227</v>
      </c>
      <c r="K28" s="6">
        <f t="shared" si="1"/>
        <v>1.3735472928738064</v>
      </c>
    </row>
    <row r="29" spans="1:11" ht="12.75">
      <c r="A29" s="9" t="s">
        <v>29</v>
      </c>
      <c r="B29" s="1">
        <v>4000</v>
      </c>
      <c r="C29" s="4" t="s">
        <v>3</v>
      </c>
      <c r="D29" s="6">
        <f aca="true" t="shared" si="2" ref="D29:J29">D8*($B$28/$B$16)^5*($B$29/$B$20)^3</f>
        <v>99.55556994713793</v>
      </c>
      <c r="E29" s="6">
        <f t="shared" si="2"/>
        <v>62.829199077218405</v>
      </c>
      <c r="F29" s="6">
        <f t="shared" si="2"/>
        <v>54.12494232123631</v>
      </c>
      <c r="G29" s="6">
        <f t="shared" si="2"/>
        <v>54.78737123667044</v>
      </c>
      <c r="H29" s="6">
        <f t="shared" si="2"/>
        <v>55.24412137959622</v>
      </c>
      <c r="I29" s="6">
        <f t="shared" si="2"/>
        <v>56.100995372314586</v>
      </c>
      <c r="J29" s="6">
        <f t="shared" si="2"/>
        <v>56.003043819669884</v>
      </c>
      <c r="K29" s="6">
        <f>K8*($B$28/$B$16)^5*($B$29/$B$20)^3</f>
        <v>54.49078358693267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9889.55051767226</v>
      </c>
      <c r="F33" s="5">
        <f t="shared" si="3"/>
        <v>14452.413125000001</v>
      </c>
      <c r="G33" s="5">
        <f t="shared" si="3"/>
        <v>19858.2090747331</v>
      </c>
      <c r="H33" s="5">
        <f t="shared" si="3"/>
        <v>20771.2592724679</v>
      </c>
      <c r="I33" s="5">
        <f t="shared" si="3"/>
        <v>22072.95845221113</v>
      </c>
      <c r="J33" s="5">
        <f t="shared" si="3"/>
        <v>22500</v>
      </c>
      <c r="K33" s="5">
        <f t="shared" si="3"/>
        <v>23159.08342255532</v>
      </c>
    </row>
    <row r="34" spans="1:11" ht="12.75">
      <c r="A34" s="9" t="s">
        <v>27</v>
      </c>
      <c r="B34" s="1">
        <v>24</v>
      </c>
      <c r="C34" s="4" t="s">
        <v>2</v>
      </c>
      <c r="D34" s="6">
        <f>D7*($B$34/$B$16)^2*($B$35/$B$20)^2</f>
        <v>18.165625</v>
      </c>
      <c r="E34" s="6">
        <f aca="true" t="shared" si="4" ref="E34:K34">E7*($B$34/$B$16)^2*($B$35/$B$20)^2</f>
        <v>10.383207099111976</v>
      </c>
      <c r="F34" s="6">
        <f t="shared" si="4"/>
        <v>7.840624999999999</v>
      </c>
      <c r="G34" s="6">
        <f t="shared" si="4"/>
        <v>5.6222692215144185</v>
      </c>
      <c r="H34" s="6">
        <f t="shared" si="4"/>
        <v>4.599349614673148</v>
      </c>
      <c r="I34" s="6">
        <f t="shared" si="4"/>
        <v>3.1721801542935397</v>
      </c>
      <c r="J34" s="6">
        <f t="shared" si="4"/>
        <v>2.4562500000000003</v>
      </c>
      <c r="K34" s="6">
        <f t="shared" si="4"/>
        <v>1.0516221461065078</v>
      </c>
    </row>
    <row r="35" spans="1:11" ht="12.75">
      <c r="A35" s="9" t="s">
        <v>29</v>
      </c>
      <c r="B35" s="1">
        <v>3500</v>
      </c>
      <c r="C35" s="4" t="s">
        <v>3</v>
      </c>
      <c r="D35" s="6">
        <f aca="true" t="shared" si="5" ref="D35:J35">D8*($B$34/$B$16)^5*($B$35/$B$20)^3</f>
        <v>66.69445408568028</v>
      </c>
      <c r="E35" s="6">
        <f t="shared" si="5"/>
        <v>42.09065485055842</v>
      </c>
      <c r="F35" s="6">
        <f t="shared" si="5"/>
        <v>36.25948284410948</v>
      </c>
      <c r="G35" s="6">
        <f t="shared" si="5"/>
        <v>36.703258465191325</v>
      </c>
      <c r="H35" s="6">
        <f t="shared" si="5"/>
        <v>37.00924537734669</v>
      </c>
      <c r="I35" s="6">
        <f t="shared" si="5"/>
        <v>37.5832840091873</v>
      </c>
      <c r="J35" s="6">
        <f t="shared" si="5"/>
        <v>37.517664121380406</v>
      </c>
      <c r="K35" s="6">
        <f>K8*($B$34/$B$16)^5*($B$35/$B$20)^3</f>
        <v>36.504567910777155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8476.757586576223</v>
      </c>
      <c r="F39" s="5">
        <f t="shared" si="6"/>
        <v>12387.782678571428</v>
      </c>
      <c r="G39" s="5">
        <f t="shared" si="6"/>
        <v>17021.32206405694</v>
      </c>
      <c r="H39" s="5">
        <f t="shared" si="6"/>
        <v>17803.9365192582</v>
      </c>
      <c r="I39" s="5">
        <f t="shared" si="6"/>
        <v>18919.678673323822</v>
      </c>
      <c r="J39" s="5">
        <f t="shared" si="6"/>
        <v>19285.714285714286</v>
      </c>
      <c r="K39" s="5">
        <f t="shared" si="6"/>
        <v>19850.642933618845</v>
      </c>
    </row>
    <row r="40" spans="1:11" ht="12.75">
      <c r="A40" s="9" t="s">
        <v>27</v>
      </c>
      <c r="B40" s="1">
        <v>24</v>
      </c>
      <c r="C40" s="4" t="s">
        <v>2</v>
      </c>
      <c r="D40" s="6">
        <f>D7*($B$40/$B$16)^2*($B$41/$B$20)^2</f>
        <v>13.346173469387754</v>
      </c>
      <c r="E40" s="6">
        <f aca="true" t="shared" si="7" ref="E40:K40">E7*($B$40/$B$16)^2*($B$41/$B$20)^2</f>
        <v>7.628478685061859</v>
      </c>
      <c r="F40" s="6">
        <f t="shared" si="7"/>
        <v>5.760459183673468</v>
      </c>
      <c r="G40" s="6">
        <f t="shared" si="7"/>
        <v>4.1306467749901845</v>
      </c>
      <c r="H40" s="6">
        <f t="shared" si="7"/>
        <v>3.3791140026170066</v>
      </c>
      <c r="I40" s="6">
        <f t="shared" si="7"/>
        <v>2.3305813378483147</v>
      </c>
      <c r="J40" s="6">
        <f t="shared" si="7"/>
        <v>1.8045918367346938</v>
      </c>
      <c r="K40" s="6">
        <f t="shared" si="7"/>
        <v>0.7726203522415159</v>
      </c>
    </row>
    <row r="41" spans="1:11" ht="12.75">
      <c r="A41" s="9" t="s">
        <v>29</v>
      </c>
      <c r="B41" s="1">
        <v>3000</v>
      </c>
      <c r="C41" s="4" t="s">
        <v>3</v>
      </c>
      <c r="D41" s="6">
        <f aca="true" t="shared" si="8" ref="D41:J41">D8*($B$40/$B$16)^5*($B$41/$B$20)^3</f>
        <v>42.0000060714488</v>
      </c>
      <c r="E41" s="6">
        <f t="shared" si="8"/>
        <v>26.50606836070151</v>
      </c>
      <c r="F41" s="6">
        <f t="shared" si="8"/>
        <v>22.83396004177156</v>
      </c>
      <c r="G41" s="6">
        <f t="shared" si="8"/>
        <v>23.113422240470335</v>
      </c>
      <c r="H41" s="6">
        <f t="shared" si="8"/>
        <v>23.30611370701715</v>
      </c>
      <c r="I41" s="6">
        <f t="shared" si="8"/>
        <v>23.66760742269521</v>
      </c>
      <c r="J41" s="6">
        <f t="shared" si="8"/>
        <v>23.626284111423224</v>
      </c>
      <c r="K41" s="6">
        <f>K8*($B$40/$B$16)^5*($B$41/$B$20)^3</f>
        <v>22.988299325737213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7063.964655480186</v>
      </c>
      <c r="F45" s="5">
        <f t="shared" si="9"/>
        <v>10323.152232142858</v>
      </c>
      <c r="G45" s="5">
        <f t="shared" si="9"/>
        <v>14184.435053380785</v>
      </c>
      <c r="H45" s="5">
        <f t="shared" si="9"/>
        <v>14836.613766048502</v>
      </c>
      <c r="I45" s="5">
        <f t="shared" si="9"/>
        <v>15766.398894436521</v>
      </c>
      <c r="J45" s="5">
        <f t="shared" si="9"/>
        <v>16071.428571428572</v>
      </c>
      <c r="K45" s="5">
        <f t="shared" si="9"/>
        <v>16542.20244468237</v>
      </c>
    </row>
    <row r="46" spans="1:11" ht="12.75">
      <c r="A46" s="9" t="s">
        <v>27</v>
      </c>
      <c r="B46" s="1">
        <v>24</v>
      </c>
      <c r="C46" s="4" t="s">
        <v>2</v>
      </c>
      <c r="D46" s="6">
        <f>D7*($B$46/$B$16)^2*($B$47/$B$20)^2</f>
        <v>9.268176020408163</v>
      </c>
      <c r="E46" s="6">
        <f aca="true" t="shared" si="10" ref="E46:K46">E7*($B$46/$B$16)^2*($B$47/$B$20)^2</f>
        <v>5.297554642404069</v>
      </c>
      <c r="F46" s="6">
        <f t="shared" si="10"/>
        <v>4.00031887755102</v>
      </c>
      <c r="G46" s="6">
        <f t="shared" si="10"/>
        <v>2.868504704854295</v>
      </c>
      <c r="H46" s="6">
        <f t="shared" si="10"/>
        <v>2.3466069462618107</v>
      </c>
      <c r="I46" s="6">
        <f t="shared" si="10"/>
        <v>1.6184592623946632</v>
      </c>
      <c r="J46" s="6">
        <f t="shared" si="10"/>
        <v>1.2531887755102042</v>
      </c>
      <c r="K46" s="6">
        <f t="shared" si="10"/>
        <v>0.5365419112788307</v>
      </c>
    </row>
    <row r="47" spans="1:11" ht="12.75">
      <c r="A47" s="9" t="s">
        <v>29</v>
      </c>
      <c r="B47" s="1">
        <v>2500</v>
      </c>
      <c r="C47" s="4" t="s">
        <v>3</v>
      </c>
      <c r="D47" s="6">
        <f aca="true" t="shared" si="11" ref="D47:J47">D8*($B$46/$B$16)^5*($B$47/$B$20)^3</f>
        <v>24.305559069125472</v>
      </c>
      <c r="E47" s="6">
        <f t="shared" si="11"/>
        <v>15.339159930961527</v>
      </c>
      <c r="F47" s="6">
        <f t="shared" si="11"/>
        <v>13.214097246395585</v>
      </c>
      <c r="G47" s="6">
        <f t="shared" si="11"/>
        <v>13.375823055827745</v>
      </c>
      <c r="H47" s="6">
        <f t="shared" si="11"/>
        <v>13.487334321190485</v>
      </c>
      <c r="I47" s="6">
        <f t="shared" si="11"/>
        <v>13.696532073318991</v>
      </c>
      <c r="J47" s="6">
        <f t="shared" si="11"/>
        <v>13.672618120036594</v>
      </c>
      <c r="K47" s="6">
        <f>K8*($B$46/$B$16)^5*($B$47/$B$20)^3</f>
        <v>13.303413961653485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5651.171724384149</v>
      </c>
      <c r="F51" s="5">
        <f t="shared" si="12"/>
        <v>8258.521785714287</v>
      </c>
      <c r="G51" s="5">
        <f t="shared" si="12"/>
        <v>11347.548042704628</v>
      </c>
      <c r="H51" s="5">
        <f t="shared" si="12"/>
        <v>11869.291012838801</v>
      </c>
      <c r="I51" s="5">
        <f t="shared" si="12"/>
        <v>12613.119115549216</v>
      </c>
      <c r="J51" s="5">
        <f t="shared" si="12"/>
        <v>12857.142857142857</v>
      </c>
      <c r="K51" s="5">
        <f t="shared" si="12"/>
        <v>13233.761955745897</v>
      </c>
    </row>
    <row r="52" spans="1:11" ht="12.75">
      <c r="A52" s="9" t="s">
        <v>27</v>
      </c>
      <c r="B52" s="1">
        <v>24</v>
      </c>
      <c r="C52" s="4" t="s">
        <v>2</v>
      </c>
      <c r="D52" s="6">
        <f>D7*($B$52/$B$16)^2*($B$53/$B$20)^2</f>
        <v>5.931632653061224</v>
      </c>
      <c r="E52" s="6">
        <f aca="true" t="shared" si="13" ref="E52:K52">E7*($B$52/$B$16)^2*($B$53/$B$20)^2</f>
        <v>3.390434971138604</v>
      </c>
      <c r="F52" s="6">
        <f t="shared" si="13"/>
        <v>2.5602040816326532</v>
      </c>
      <c r="G52" s="6">
        <f t="shared" si="13"/>
        <v>1.835843011106749</v>
      </c>
      <c r="H52" s="6">
        <f t="shared" si="13"/>
        <v>1.5018284456075586</v>
      </c>
      <c r="I52" s="6">
        <f t="shared" si="13"/>
        <v>1.0358139279325844</v>
      </c>
      <c r="J52" s="6">
        <f t="shared" si="13"/>
        <v>0.8020408163265307</v>
      </c>
      <c r="K52" s="6">
        <f t="shared" si="13"/>
        <v>0.3433868232184516</v>
      </c>
    </row>
    <row r="53" spans="1:11" ht="12.75">
      <c r="A53" s="9" t="s">
        <v>29</v>
      </c>
      <c r="B53" s="1">
        <v>2000</v>
      </c>
      <c r="C53" s="4" t="s">
        <v>3</v>
      </c>
      <c r="D53" s="6">
        <f aca="true" t="shared" si="14" ref="D53:J53">D8*($B$52/$B$16)^5*($B$53/$B$20)^3</f>
        <v>12.44444624339224</v>
      </c>
      <c r="E53" s="6">
        <f t="shared" si="14"/>
        <v>7.853649884652301</v>
      </c>
      <c r="F53" s="6">
        <f t="shared" si="14"/>
        <v>6.765617790154539</v>
      </c>
      <c r="G53" s="6">
        <f t="shared" si="14"/>
        <v>6.848421404583805</v>
      </c>
      <c r="H53" s="6">
        <f t="shared" si="14"/>
        <v>6.905515172449528</v>
      </c>
      <c r="I53" s="6">
        <f t="shared" si="14"/>
        <v>7.012624421539323</v>
      </c>
      <c r="J53" s="6">
        <f t="shared" si="14"/>
        <v>7.0003804774587355</v>
      </c>
      <c r="K53" s="6">
        <f>K8*($B$52/$B$16)^5*($B$53/$B$20)^3</f>
        <v>6.811347948366584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4238.378793288111</v>
      </c>
      <c r="F57" s="5">
        <f t="shared" si="15"/>
        <v>6193.891339285714</v>
      </c>
      <c r="G57" s="5">
        <f t="shared" si="15"/>
        <v>8510.66103202847</v>
      </c>
      <c r="H57" s="5">
        <f t="shared" si="15"/>
        <v>8901.9682596291</v>
      </c>
      <c r="I57" s="5">
        <f t="shared" si="15"/>
        <v>9459.839336661911</v>
      </c>
      <c r="J57" s="5">
        <f t="shared" si="15"/>
        <v>9642.857142857143</v>
      </c>
      <c r="K57" s="5">
        <f t="shared" si="15"/>
        <v>9925.321466809422</v>
      </c>
    </row>
    <row r="58" spans="1:11" ht="12.75">
      <c r="A58" s="9" t="s">
        <v>27</v>
      </c>
      <c r="B58" s="1">
        <v>24</v>
      </c>
      <c r="C58" s="4" t="s">
        <v>2</v>
      </c>
      <c r="D58" s="6">
        <f>D7*($B$58/$B$16)^2*($B$59/$B$20)^2</f>
        <v>3.3365433673469385</v>
      </c>
      <c r="E58" s="6">
        <f aca="true" t="shared" si="16" ref="E58:K58">E7*($B$58/$B$16)^2*($B$59/$B$20)^2</f>
        <v>1.9071196712654648</v>
      </c>
      <c r="F58" s="6">
        <f t="shared" si="16"/>
        <v>1.440114795918367</v>
      </c>
      <c r="G58" s="6">
        <f t="shared" si="16"/>
        <v>1.0326616937475461</v>
      </c>
      <c r="H58" s="6">
        <f t="shared" si="16"/>
        <v>0.8447785006542516</v>
      </c>
      <c r="I58" s="6">
        <f t="shared" si="16"/>
        <v>0.5826453344620787</v>
      </c>
      <c r="J58" s="6">
        <f t="shared" si="16"/>
        <v>0.45114795918367345</v>
      </c>
      <c r="K58" s="6">
        <f t="shared" si="16"/>
        <v>0.19315508806037898</v>
      </c>
    </row>
    <row r="59" spans="1:11" ht="12.75">
      <c r="A59" s="9" t="s">
        <v>29</v>
      </c>
      <c r="B59" s="1">
        <v>1500</v>
      </c>
      <c r="C59" s="4" t="s">
        <v>3</v>
      </c>
      <c r="D59" s="6">
        <f aca="true" t="shared" si="17" ref="D59:J59">D8*($B$58/$B$16)^5*($B$59/$B$20)^3</f>
        <v>5.2500007589311</v>
      </c>
      <c r="E59" s="6">
        <f t="shared" si="17"/>
        <v>3.3132585450876886</v>
      </c>
      <c r="F59" s="6">
        <f t="shared" si="17"/>
        <v>2.854245005221445</v>
      </c>
      <c r="G59" s="6">
        <f t="shared" si="17"/>
        <v>2.889177780058792</v>
      </c>
      <c r="H59" s="6">
        <f t="shared" si="17"/>
        <v>2.913264213377144</v>
      </c>
      <c r="I59" s="6">
        <f t="shared" si="17"/>
        <v>2.958450927836901</v>
      </c>
      <c r="J59" s="6">
        <f t="shared" si="17"/>
        <v>2.953285513927903</v>
      </c>
      <c r="K59" s="6">
        <f>K8*($B$58/$B$16)^5*($B$59/$B$20)^3</f>
        <v>2.8735374157171516</v>
      </c>
    </row>
  </sheetData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2000-07-28T15:50:31Z</cp:lastPrinted>
  <dcterms:created xsi:type="dcterms:W3CDTF">1998-01-06T13:15:37Z</dcterms:created>
  <dcterms:modified xsi:type="dcterms:W3CDTF">2008-04-07T17:14:16Z</dcterms:modified>
  <cp:category/>
  <cp:version/>
  <cp:contentType/>
  <cp:contentStatus/>
</cp:coreProperties>
</file>