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4" sheetId="1" r:id="rId1"/>
    <sheet name="datasheet" sheetId="2" r:id="rId2"/>
  </sheets>
  <definedNames>
    <definedName name="_xlnm.Print_Area" localSheetId="0">'44'!$A$1:$J$55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<sst xmlns="http://schemas.openxmlformats.org/spreadsheetml/2006/main" count="79" uniqueCount="41">
  <si>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</si>
  <si>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</si>
  <si>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</si>
  <si>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</si>
  <si>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</si>
  <si>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</si>
  <si>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</si>
  <si>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</si>
  <si>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</si>
  <si>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</si>
  <si>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</si>
  <si>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</si>
  <si>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</si>
  <si>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</si>
  <si>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</si>
  <si>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</si>
  <si>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</si>
  <si>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</si>
  <si>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</si>
  <si>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</si>
  <si>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</si>
  <si>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</si>
  <si>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</si>
  <si>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</si>
  <si>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</si>
  <si>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</si>
  <si>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</si>
  <si>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</si>
  <si>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</si>
  <si>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</si>
  <si>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</si>
  <si>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</si>
  <si>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</si>
  <si>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Total P</t>
  </si>
  <si>
    <t>Total Eff</t>
  </si>
  <si>
    <t>Thrust</t>
  </si>
  <si>
    <t>Sound Power</t>
  </si>
  <si>
    <t>FP</t>
  </si>
  <si>
    <t>CCW</t>
  </si>
  <si>
    <t>Torque no thrust Labow unit</t>
  </si>
  <si>
    <t>36811200-44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</si>
</sst>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625"/>
          <c:w val="0.9165"/>
          <c:h val="0.601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13273.020237606806</c:v>
                </c:pt>
                <c:pt idx="2">
                  <c:v>19483.264620904047</c:v>
                </c:pt>
                <c:pt idx="3">
                  <c:v>26598.942133013872</c:v>
                </c:pt>
                <c:pt idx="4">
                  <c:v>28695.150665854013</c:v>
                </c:pt>
                <c:pt idx="5">
                  <c:v>34122.6064266385</c:v>
                </c:pt>
                <c:pt idx="6">
                  <c:v>36936.2784280351</c:v>
                </c:pt>
                <c:pt idx="7">
                  <c:v>45372.28356616178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112.07420691717945</c:v>
                </c:pt>
                <c:pt idx="1">
                  <c:v>99.90802459489437</c:v>
                </c:pt>
                <c:pt idx="2">
                  <c:v>85.0813056033976</c:v>
                </c:pt>
                <c:pt idx="3">
                  <c:v>68.94159901861914</c:v>
                </c:pt>
                <c:pt idx="4">
                  <c:v>65.98071098539684</c:v>
                </c:pt>
                <c:pt idx="5">
                  <c:v>65.37532794017288</c:v>
                </c:pt>
                <c:pt idx="6">
                  <c:v>65.47752252634929</c:v>
                </c:pt>
                <c:pt idx="7">
                  <c:v>59.96719690224938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12388.152221766353</c:v>
                </c:pt>
                <c:pt idx="2">
                  <c:v>18184.380312843776</c:v>
                </c:pt>
                <c:pt idx="3">
                  <c:v>24825.679324146284</c:v>
                </c:pt>
                <c:pt idx="4">
                  <c:v>26782.140621463746</c:v>
                </c:pt>
                <c:pt idx="5">
                  <c:v>31847.765998195937</c:v>
                </c:pt>
                <c:pt idx="6">
                  <c:v>34473.85986616609</c:v>
                </c:pt>
                <c:pt idx="7">
                  <c:v>42347.464661751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91.12048112021938</c:v>
                </c:pt>
                <c:pt idx="1">
                  <c:v>81.22892429285635</c:v>
                </c:pt>
                <c:pt idx="2">
                  <c:v>69.17425261502903</c:v>
                </c:pt>
                <c:pt idx="3">
                  <c:v>56.052073394693615</c:v>
                </c:pt>
                <c:pt idx="4">
                  <c:v>53.64476176116413</c:v>
                </c:pt>
                <c:pt idx="5">
                  <c:v>53.15256292380278</c:v>
                </c:pt>
                <c:pt idx="6">
                  <c:v>53.235650907348884</c:v>
                </c:pt>
                <c:pt idx="7">
                  <c:v>48.75555208882142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11503.2842059259</c:v>
                </c:pt>
                <c:pt idx="2">
                  <c:v>16885.49600478351</c:v>
                </c:pt>
                <c:pt idx="3">
                  <c:v>23052.41651527869</c:v>
                </c:pt>
                <c:pt idx="4">
                  <c:v>24869.13057707348</c:v>
                </c:pt>
                <c:pt idx="5">
                  <c:v>29572.92556975337</c:v>
                </c:pt>
                <c:pt idx="6">
                  <c:v>32011.441304297085</c:v>
                </c:pt>
                <c:pt idx="7">
                  <c:v>39322.645757340215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72.95615780653135</c:v>
                </c:pt>
                <c:pt idx="1">
                  <c:v>65.03642371406903</c:v>
                </c:pt>
                <c:pt idx="2">
                  <c:v>55.38477878834505</c:v>
                </c:pt>
                <c:pt idx="3">
                  <c:v>44.87842756856483</c:v>
                </c:pt>
                <c:pt idx="4">
                  <c:v>42.95099912145686</c:v>
                </c:pt>
                <c:pt idx="5">
                  <c:v>42.55691718061033</c:v>
                </c:pt>
                <c:pt idx="6">
                  <c:v>42.6234420712265</c:v>
                </c:pt>
                <c:pt idx="7">
                  <c:v>39.03642417607168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10618.416190085447</c:v>
                </c:pt>
                <c:pt idx="2">
                  <c:v>15586.61169672324</c:v>
                </c:pt>
                <c:pt idx="3">
                  <c:v>21279.1537064111</c:v>
                </c:pt>
                <c:pt idx="4">
                  <c:v>22956.120532683213</c:v>
                </c:pt>
                <c:pt idx="5">
                  <c:v>27298.085141310803</c:v>
                </c:pt>
                <c:pt idx="6">
                  <c:v>29549.02274242808</c:v>
                </c:pt>
                <c:pt idx="7">
                  <c:v>36297.82685292943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57.38199394159591</c:v>
                </c:pt>
                <c:pt idx="1">
                  <c:v>51.15290859258594</c:v>
                </c:pt>
                <c:pt idx="2">
                  <c:v>43.56162846893959</c:v>
                </c:pt>
                <c:pt idx="3">
                  <c:v>35.29809869753302</c:v>
                </c:pt>
                <c:pt idx="4">
                  <c:v>33.7821240245232</c:v>
                </c:pt>
                <c:pt idx="5">
                  <c:v>33.47216790536853</c:v>
                </c:pt>
                <c:pt idx="6">
                  <c:v>33.52449153349085</c:v>
                </c:pt>
                <c:pt idx="7">
                  <c:v>30.703204813951693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9733.548174244992</c:v>
                </c:pt>
                <c:pt idx="2">
                  <c:v>14287.727388662968</c:v>
                </c:pt>
                <c:pt idx="3">
                  <c:v>19505.890897543508</c:v>
                </c:pt>
                <c:pt idx="4">
                  <c:v>21043.110488292943</c:v>
                </c:pt>
                <c:pt idx="5">
                  <c:v>25023.244712868236</c:v>
                </c:pt>
                <c:pt idx="6">
                  <c:v>27086.604180559072</c:v>
                </c:pt>
                <c:pt idx="7">
                  <c:v>33273.00794851864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44.1987464908936</c:v>
                </c:pt>
                <c:pt idx="1">
                  <c:v>39.400764662460574</c:v>
                </c:pt>
                <c:pt idx="2">
                  <c:v>33.553546002406584</c:v>
                </c:pt>
                <c:pt idx="3">
                  <c:v>27.188523938898403</c:v>
                </c:pt>
                <c:pt idx="4">
                  <c:v>26.020837428611326</c:v>
                </c:pt>
                <c:pt idx="5">
                  <c:v>25.782092292850407</c:v>
                </c:pt>
                <c:pt idx="6">
                  <c:v>25.822394809650646</c:v>
                </c:pt>
                <c:pt idx="7">
                  <c:v>23.64928565241302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8848.680158404539</c:v>
                </c:pt>
                <c:pt idx="2">
                  <c:v>12988.843080602699</c:v>
                </c:pt>
                <c:pt idx="3">
                  <c:v>17732.62808867592</c:v>
                </c:pt>
                <c:pt idx="4">
                  <c:v>19130.100443902676</c:v>
                </c:pt>
                <c:pt idx="5">
                  <c:v>22748.40428442567</c:v>
                </c:pt>
                <c:pt idx="6">
                  <c:v>24624.185618690066</c:v>
                </c:pt>
                <c:pt idx="7">
                  <c:v>30248.189044107858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33.207172419905035</c:v>
                </c:pt>
                <c:pt idx="1">
                  <c:v>29.60237765774649</c:v>
                </c:pt>
                <c:pt idx="2">
                  <c:v>25.209275734340036</c:v>
                </c:pt>
                <c:pt idx="3">
                  <c:v>20.427140449961236</c:v>
                </c:pt>
                <c:pt idx="4">
                  <c:v>19.549840291969442</c:v>
                </c:pt>
                <c:pt idx="5">
                  <c:v>19.370467537829008</c:v>
                </c:pt>
                <c:pt idx="6">
                  <c:v>19.400747415214614</c:v>
                </c:pt>
                <c:pt idx="7">
                  <c:v>17.76805834140723</c:v>
                </c:pt>
              </c:numCache>
            </c:numRef>
          </c:yVal>
          <c:smooth val="0"/>
        </c:ser>
        <c:axId val="61817"/>
        <c:axId val="4512642"/>
      </c:scatterChart>
      <c:valAx>
        <c:axId val="618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12642"/>
        <c:crosses val="autoZero"/>
        <c:crossBetween val="midCat"/>
        <c:dispUnits/>
      </c:valAx>
      <c:valAx>
        <c:axId val="451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75"/>
          <c:w val="0.9355"/>
          <c:h val="0.74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13273.020237606806</c:v>
                </c:pt>
                <c:pt idx="2">
                  <c:v>19483.264620904047</c:v>
                </c:pt>
                <c:pt idx="3">
                  <c:v>26598.942133013872</c:v>
                </c:pt>
                <c:pt idx="4">
                  <c:v>28695.150665854013</c:v>
                </c:pt>
                <c:pt idx="5">
                  <c:v>34122.6064266385</c:v>
                </c:pt>
                <c:pt idx="6">
                  <c:v>36936.2784280351</c:v>
                </c:pt>
                <c:pt idx="7">
                  <c:v>45372.28356616178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12.555178719245191</c:v>
                </c:pt>
                <c:pt idx="1">
                  <c:v>10.790070684598854</c:v>
                </c:pt>
                <c:pt idx="2">
                  <c:v>9.110245211520725</c:v>
                </c:pt>
                <c:pt idx="3">
                  <c:v>6.851419996087827</c:v>
                </c:pt>
                <c:pt idx="4">
                  <c:v>6.3920302787850565</c:v>
                </c:pt>
                <c:pt idx="5">
                  <c:v>5.705872278693642</c:v>
                </c:pt>
                <c:pt idx="6">
                  <c:v>5.213425689017831</c:v>
                </c:pt>
                <c:pt idx="7">
                  <c:v>3.4499945403542407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12388.152221766353</c:v>
                </c:pt>
                <c:pt idx="2">
                  <c:v>18184.380312843776</c:v>
                </c:pt>
                <c:pt idx="3">
                  <c:v>24825.679324146284</c:v>
                </c:pt>
                <c:pt idx="4">
                  <c:v>26782.140621463746</c:v>
                </c:pt>
                <c:pt idx="5">
                  <c:v>31847.765998195937</c:v>
                </c:pt>
                <c:pt idx="6">
                  <c:v>34473.85986616609</c:v>
                </c:pt>
                <c:pt idx="7">
                  <c:v>42347.464661751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10.936955684320257</c:v>
                </c:pt>
                <c:pt idx="1">
                  <c:v>9.399350463028338</c:v>
                </c:pt>
                <c:pt idx="2">
                  <c:v>7.9360358287025</c:v>
                </c:pt>
                <c:pt idx="3">
                  <c:v>5.968348085480953</c:v>
                </c:pt>
                <c:pt idx="4">
                  <c:v>5.568168598408317</c:v>
                </c:pt>
                <c:pt idx="5">
                  <c:v>4.970448740550907</c:v>
                </c:pt>
                <c:pt idx="6">
                  <c:v>4.541473044655534</c:v>
                </c:pt>
                <c:pt idx="7">
                  <c:v>3.0053285773752503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11503.2842059259</c:v>
                </c:pt>
                <c:pt idx="2">
                  <c:v>16885.49600478351</c:v>
                </c:pt>
                <c:pt idx="3">
                  <c:v>23052.41651527869</c:v>
                </c:pt>
                <c:pt idx="4">
                  <c:v>24869.13057707348</c:v>
                </c:pt>
                <c:pt idx="5">
                  <c:v>29572.92556975337</c:v>
                </c:pt>
                <c:pt idx="6">
                  <c:v>32011.441304297085</c:v>
                </c:pt>
                <c:pt idx="7">
                  <c:v>39322.645757340215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9.430334238010834</c:v>
                </c:pt>
                <c:pt idx="1">
                  <c:v>8.104541980876474</c:v>
                </c:pt>
                <c:pt idx="2">
                  <c:v>6.842806403320013</c:v>
                </c:pt>
                <c:pt idx="3">
                  <c:v>5.146177685950414</c:v>
                </c:pt>
                <c:pt idx="4">
                  <c:v>4.80112496495411</c:v>
                </c:pt>
                <c:pt idx="5">
                  <c:v>4.28574406710767</c:v>
                </c:pt>
                <c:pt idx="6">
                  <c:v>3.9158619619733943</c:v>
                </c:pt>
                <c:pt idx="7">
                  <c:v>2.5913292325327415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10618.416190085447</c:v>
                </c:pt>
                <c:pt idx="2">
                  <c:v>15586.61169672324</c:v>
                </c:pt>
                <c:pt idx="3">
                  <c:v>21279.1537064111</c:v>
                </c:pt>
                <c:pt idx="4">
                  <c:v>22956.120532683213</c:v>
                </c:pt>
                <c:pt idx="5">
                  <c:v>27298.085141310803</c:v>
                </c:pt>
                <c:pt idx="6">
                  <c:v>29549.02274242808</c:v>
                </c:pt>
                <c:pt idx="7">
                  <c:v>36297.82685292943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8.035314380316926</c:v>
                </c:pt>
                <c:pt idx="1">
                  <c:v>6.905645238143269</c:v>
                </c:pt>
                <c:pt idx="2">
                  <c:v>5.8305569353732665</c:v>
                </c:pt>
                <c:pt idx="3">
                  <c:v>4.384908797496211</c:v>
                </c:pt>
                <c:pt idx="4">
                  <c:v>4.090899378422438</c:v>
                </c:pt>
                <c:pt idx="5">
                  <c:v>3.651758258363932</c:v>
                </c:pt>
                <c:pt idx="6">
                  <c:v>3.3365924409714136</c:v>
                </c:pt>
                <c:pt idx="7">
                  <c:v>2.207996505826715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9733.548174244992</c:v>
                </c:pt>
                <c:pt idx="2">
                  <c:v>14287.727388662968</c:v>
                </c:pt>
                <c:pt idx="3">
                  <c:v>19505.890897543508</c:v>
                </c:pt>
                <c:pt idx="4">
                  <c:v>21043.110488292943</c:v>
                </c:pt>
                <c:pt idx="5">
                  <c:v>25023.244712868236</c:v>
                </c:pt>
                <c:pt idx="6">
                  <c:v>27086.604180559072</c:v>
                </c:pt>
                <c:pt idx="7">
                  <c:v>33273.00794851864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6.751896111238526</c:v>
                </c:pt>
                <c:pt idx="1">
                  <c:v>5.802660234828719</c:v>
                </c:pt>
                <c:pt idx="2">
                  <c:v>4.899287424862258</c:v>
                </c:pt>
                <c:pt idx="3">
                  <c:v>3.6845414201183435</c:v>
                </c:pt>
                <c:pt idx="4">
                  <c:v>3.4374918388132976</c:v>
                </c:pt>
                <c:pt idx="5">
                  <c:v>3.068491314319693</c:v>
                </c:pt>
                <c:pt idx="6">
                  <c:v>2.80366448164959</c:v>
                </c:pt>
                <c:pt idx="7">
                  <c:v>1.85533039725717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8848.680158404539</c:v>
                </c:pt>
                <c:pt idx="2">
                  <c:v>12988.843080602699</c:v>
                </c:pt>
                <c:pt idx="3">
                  <c:v>17732.62808867592</c:v>
                </c:pt>
                <c:pt idx="4">
                  <c:v>19130.100443902676</c:v>
                </c:pt>
                <c:pt idx="5">
                  <c:v>22748.40428442567</c:v>
                </c:pt>
                <c:pt idx="6">
                  <c:v>24624.185618690066</c:v>
                </c:pt>
                <c:pt idx="7">
                  <c:v>30248.189044107858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5.580079430775642</c:v>
                </c:pt>
                <c:pt idx="1">
                  <c:v>4.795586970932825</c:v>
                </c:pt>
                <c:pt idx="2">
                  <c:v>4.04899787178699</c:v>
                </c:pt>
                <c:pt idx="3">
                  <c:v>3.045075553816813</c:v>
                </c:pt>
                <c:pt idx="4">
                  <c:v>2.8409023461266925</c:v>
                </c:pt>
                <c:pt idx="5">
                  <c:v>2.535943234974953</c:v>
                </c:pt>
                <c:pt idx="6">
                  <c:v>2.317078084007926</c:v>
                </c:pt>
                <c:pt idx="7">
                  <c:v>1.5333309068241074</c:v>
                </c:pt>
              </c:numCache>
            </c:numRef>
          </c:yVal>
          <c:smooth val="0"/>
        </c:ser>
        <c:axId val="60987411"/>
        <c:axId val="22895980"/>
      </c:scatterChart>
      <c:valAx>
        <c:axId val="6098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895980"/>
        <c:crosses val="autoZero"/>
        <c:crossBetween val="midCat"/>
        <c:dispUnits/>
      </c:valAx>
      <c:valAx>
        <c:axId val="22895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987411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38100</xdr:colOff>
      <xdr:row>16</xdr:row>
      <xdr:rowOff>0</xdr:rowOff>
    </xdr:from>
    <xdr:to>
      <xdr:col>1</xdr:col>
      <xdr:colOff>381000</xdr:colOff>
      <xdr:row>17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47700" y="25908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38100</xdr:colOff>
      <xdr:row>12</xdr:row>
      <xdr:rowOff>47625</xdr:rowOff>
    </xdr:from>
    <xdr:to>
      <xdr:col>1</xdr:col>
      <xdr:colOff>438150</xdr:colOff>
      <xdr:row>13</xdr:row>
      <xdr:rowOff>85725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47700" y="199072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581025</xdr:colOff>
      <xdr:row>39</xdr:row>
      <xdr:rowOff>104775</xdr:rowOff>
    </xdr:from>
    <xdr:to>
      <xdr:col>1</xdr:col>
      <xdr:colOff>352425</xdr:colOff>
      <xdr:row>40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81025" y="64198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0</xdr:col>
      <xdr:colOff>590550</xdr:colOff>
      <xdr:row>36</xdr:row>
      <xdr:rowOff>95250</xdr:rowOff>
    </xdr:from>
    <xdr:to>
      <xdr:col>1</xdr:col>
      <xdr:colOff>342900</xdr:colOff>
      <xdr:row>37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90550" y="5924550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47625</xdr:colOff>
      <xdr:row>32</xdr:row>
      <xdr:rowOff>57150</xdr:rowOff>
    </xdr:from>
    <xdr:to>
      <xdr:col>1</xdr:col>
      <xdr:colOff>428625</xdr:colOff>
      <xdr:row>33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57225" y="52387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6</xdr:col>
      <xdr:colOff>304800</xdr:colOff>
      <xdr:row>22</xdr:row>
      <xdr:rowOff>19050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0" y="33813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114300</xdr:colOff>
      <xdr:row>19</xdr:row>
      <xdr:rowOff>152400</xdr:rowOff>
    </xdr:from>
    <xdr:to>
      <xdr:col>7</xdr:col>
      <xdr:colOff>457200</xdr:colOff>
      <xdr:row>21</xdr:row>
      <xdr:rowOff>19050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81500" y="32289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152400</xdr:colOff>
      <xdr:row>18</xdr:row>
      <xdr:rowOff>28575</xdr:rowOff>
    </xdr:from>
    <xdr:to>
      <xdr:col>8</xdr:col>
      <xdr:colOff>514350</xdr:colOff>
      <xdr:row>19</xdr:row>
      <xdr:rowOff>66675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029200" y="2943225"/>
          <a:ext cx="361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5</xdr:col>
      <xdr:colOff>390525</xdr:colOff>
      <xdr:row>46</xdr:row>
      <xdr:rowOff>19050</xdr:rowOff>
    </xdr:from>
    <xdr:to>
      <xdr:col>6</xdr:col>
      <xdr:colOff>161925</xdr:colOff>
      <xdr:row>47</xdr:row>
      <xdr:rowOff>38100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438525" y="74676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523875</xdr:colOff>
      <xdr:row>44</xdr:row>
      <xdr:rowOff>133350</xdr:rowOff>
    </xdr:from>
    <xdr:to>
      <xdr:col>7</xdr:col>
      <xdr:colOff>295275</xdr:colOff>
      <xdr:row>45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181475" y="72580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447675</xdr:colOff>
      <xdr:row>43</xdr:row>
      <xdr:rowOff>114300</xdr:rowOff>
    </xdr:from>
    <xdr:to>
      <xdr:col>8</xdr:col>
      <xdr:colOff>219075</xdr:colOff>
      <xdr:row>44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714875" y="7077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368-11-45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45 in 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3">
      <selection activeCell="A63" sqref="A63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40983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10753.314258409786</v>
      </c>
      <c r="F6" s="5">
        <v>15784.626520400308</v>
      </c>
      <c r="G6" s="5">
        <v>21549.4875</v>
      </c>
      <c r="H6" s="5">
        <v>23247.758782742683</v>
      </c>
      <c r="I6" s="5">
        <v>27644.88440860215</v>
      </c>
      <c r="J6" s="5">
        <v>29924.418283294843</v>
      </c>
      <c r="K6" s="5">
        <v>36758.960287443275</v>
      </c>
    </row>
    <row r="7" spans="1:11" ht="12.75">
      <c r="A7" s="9" t="s">
        <v>8</v>
      </c>
      <c r="B7" s="10" t="s">
        <v>27</v>
      </c>
      <c r="C7" t="s">
        <v>32</v>
      </c>
      <c r="D7">
        <v>9.015865227056283</v>
      </c>
      <c r="E7">
        <v>7.748342358013261</v>
      </c>
      <c r="F7">
        <v>6.542060837939529</v>
      </c>
      <c r="G7">
        <v>4.92</v>
      </c>
      <c r="H7">
        <v>4.590112559086991</v>
      </c>
      <c r="I7">
        <v>4.097382969837258</v>
      </c>
      <c r="J7">
        <v>3.7437574115459213</v>
      </c>
      <c r="K7">
        <v>2.4774387131769813</v>
      </c>
    </row>
    <row r="8" spans="1:11" ht="12.75">
      <c r="A8" s="9" t="s">
        <v>9</v>
      </c>
      <c r="B8" s="11">
        <v>1264</v>
      </c>
      <c r="C8" s="4" t="s">
        <v>3</v>
      </c>
      <c r="D8" s="6">
        <v>65.20227777202675</v>
      </c>
      <c r="E8" s="6">
        <v>58.12426382909553</v>
      </c>
      <c r="F8" s="6">
        <v>49.49840890026472</v>
      </c>
      <c r="G8" s="6">
        <v>40.108687028956766</v>
      </c>
      <c r="H8" s="6">
        <v>38.38610830808573</v>
      </c>
      <c r="I8" s="6">
        <v>38.03390993382164</v>
      </c>
      <c r="J8" s="6">
        <v>38.09336446825877</v>
      </c>
      <c r="K8" s="6">
        <v>34.88757973116592</v>
      </c>
    </row>
    <row r="9" spans="1:11" ht="12.75">
      <c r="A9" s="9" t="s">
        <v>10</v>
      </c>
      <c r="B9" s="11">
        <v>45</v>
      </c>
      <c r="C9" s="4" t="s">
        <v>4</v>
      </c>
      <c r="D9" s="7">
        <v>0</v>
      </c>
      <c r="E9" s="7">
        <v>0.22577415853190796</v>
      </c>
      <c r="F9" s="7">
        <v>0.32857779298254364</v>
      </c>
      <c r="G9" s="7">
        <v>0.4163361880106983</v>
      </c>
      <c r="H9" s="7">
        <v>0.4378354278766073</v>
      </c>
      <c r="I9" s="7">
        <v>0.4690627234281893</v>
      </c>
      <c r="J9" s="7">
        <v>0.4631958315299859</v>
      </c>
      <c r="K9" s="7">
        <v>0.4111268633681055</v>
      </c>
    </row>
    <row r="10" spans="1:11" ht="12.75">
      <c r="A10" s="9" t="s">
        <v>11</v>
      </c>
      <c r="B10" s="10" t="s">
        <v>37</v>
      </c>
      <c r="C10" s="4" t="s">
        <v>33</v>
      </c>
      <c r="D10" s="6">
        <v>9.015865227056283</v>
      </c>
      <c r="E10" s="6">
        <v>7.8510593812933935</v>
      </c>
      <c r="F10" s="6">
        <v>6.763383747171515</v>
      </c>
      <c r="G10" s="6">
        <v>5.332507302623636</v>
      </c>
      <c r="H10" s="6">
        <v>5.070199542107567</v>
      </c>
      <c r="I10" s="6">
        <v>4.776254046543677</v>
      </c>
      <c r="J10" s="6">
        <v>4.539200628111461</v>
      </c>
      <c r="K10" s="6">
        <v>3.677723184107138</v>
      </c>
    </row>
    <row r="11" spans="1:11" ht="12.75">
      <c r="A11" s="9" t="s">
        <v>12</v>
      </c>
      <c r="B11" s="1">
        <v>0.5</v>
      </c>
      <c r="C11" s="4" t="s">
        <v>34</v>
      </c>
      <c r="D11" s="7">
        <v>0</v>
      </c>
      <c r="E11" s="7">
        <v>0.22876716638138567</v>
      </c>
      <c r="F11" s="7">
        <v>0.33969383039848833</v>
      </c>
      <c r="G11" s="7">
        <v>0.4512430412425886</v>
      </c>
      <c r="H11" s="7">
        <v>0.4836293135216716</v>
      </c>
      <c r="I11" s="7">
        <v>0.5467789433765501</v>
      </c>
      <c r="J11" s="7">
        <v>0.5616119257447599</v>
      </c>
      <c r="K11" s="7">
        <v>0.6103120892460662</v>
      </c>
    </row>
    <row r="12" spans="1:11" ht="12.75">
      <c r="A12" s="9" t="s">
        <v>13</v>
      </c>
      <c r="B12" s="1" t="s">
        <v>40</v>
      </c>
      <c r="C12" s="4" t="s">
        <v>5</v>
      </c>
      <c r="D12" s="8">
        <v>120.01671006169045</v>
      </c>
      <c r="E12" s="8">
        <v>119.86678041592941</v>
      </c>
      <c r="F12" s="8">
        <v>119.01671006169045</v>
      </c>
      <c r="G12" s="8">
        <v>115</v>
      </c>
      <c r="H12" s="8">
        <v>114.03343299212432</v>
      </c>
      <c r="I12" s="8">
        <v>111.96661840373318</v>
      </c>
      <c r="J12" s="8">
        <v>109.01671006169045</v>
      </c>
      <c r="K12" s="8">
        <v>107.63559485786077</v>
      </c>
    </row>
    <row r="13" spans="1:11" ht="12.75">
      <c r="A13" s="9" t="s">
        <v>14</v>
      </c>
      <c r="B13" s="1" t="s">
        <v>28</v>
      </c>
      <c r="C13" s="4" t="s">
        <v>15</v>
      </c>
      <c r="D13">
        <v>-4.32</v>
      </c>
      <c r="E13">
        <v>-3.84</v>
      </c>
      <c r="F13">
        <v>-3.1499999999999995</v>
      </c>
      <c r="G13">
        <v>-2.24</v>
      </c>
      <c r="H13">
        <v>-1.8599999999999994</v>
      </c>
      <c r="I13">
        <v>-1.2199999999999998</v>
      </c>
      <c r="J13">
        <v>-0.6600000000000001</v>
      </c>
      <c r="K13">
        <v>0</v>
      </c>
    </row>
    <row r="14" spans="1:3" ht="12.75">
      <c r="A14" s="9" t="s">
        <v>16</v>
      </c>
      <c r="B14" s="1">
        <v>0</v>
      </c>
      <c r="C14" t="s">
        <v>35</v>
      </c>
    </row>
    <row r="15" spans="1:3" ht="12.75">
      <c r="A15" s="9" t="s">
        <v>17</v>
      </c>
      <c r="B15" s="1">
        <v>11</v>
      </c>
      <c r="C15" t="s">
        <v>36</v>
      </c>
    </row>
    <row r="16" spans="1:2" ht="12.75">
      <c r="A16" s="9" t="s">
        <v>18</v>
      </c>
      <c r="B16" s="1">
        <v>44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4.625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1300</v>
      </c>
    </row>
    <row r="21" spans="1:2" ht="12.75">
      <c r="A21" s="9" t="s">
        <v>23</v>
      </c>
      <c r="B21" s="1">
        <v>44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39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13273.020237606806</v>
      </c>
      <c r="F27" s="5">
        <f t="shared" si="0"/>
        <v>19483.264620904047</v>
      </c>
      <c r="G27" s="5">
        <f t="shared" si="0"/>
        <v>26598.942133013872</v>
      </c>
      <c r="H27" s="5">
        <f t="shared" si="0"/>
        <v>28695.150665854013</v>
      </c>
      <c r="I27" s="5">
        <f t="shared" si="0"/>
        <v>34122.6064266385</v>
      </c>
      <c r="J27" s="5">
        <f t="shared" si="0"/>
        <v>36936.2784280351</v>
      </c>
      <c r="K27" s="5">
        <f t="shared" si="0"/>
        <v>45372.28356616178</v>
      </c>
    </row>
    <row r="28" spans="1:11" ht="12.75">
      <c r="A28" s="9" t="s">
        <v>29</v>
      </c>
      <c r="B28" s="1">
        <v>45</v>
      </c>
      <c r="C28" s="4" t="s">
        <v>2</v>
      </c>
      <c r="D28" s="6">
        <f>D7*($B$28/$B$16)^2*($B$29/$B$20)^2</f>
        <v>12.555178719245191</v>
      </c>
      <c r="E28" s="6">
        <f aca="true" t="shared" si="1" ref="E28:K28">E7*($B$28/$B$16)^2*($B$29/$B$20)^2</f>
        <v>10.790070684598854</v>
      </c>
      <c r="F28" s="6">
        <f t="shared" si="1"/>
        <v>9.110245211520725</v>
      </c>
      <c r="G28" s="6">
        <f t="shared" si="1"/>
        <v>6.851419996087827</v>
      </c>
      <c r="H28" s="6">
        <f t="shared" si="1"/>
        <v>6.3920302787850565</v>
      </c>
      <c r="I28" s="6">
        <f t="shared" si="1"/>
        <v>5.705872278693642</v>
      </c>
      <c r="J28" s="6">
        <f t="shared" si="1"/>
        <v>5.213425689017831</v>
      </c>
      <c r="K28" s="6">
        <f t="shared" si="1"/>
        <v>3.4499945403542407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112.07420691717945</v>
      </c>
      <c r="E29" s="6">
        <f t="shared" si="2"/>
        <v>99.90802459489437</v>
      </c>
      <c r="F29" s="6">
        <f t="shared" si="2"/>
        <v>85.0813056033976</v>
      </c>
      <c r="G29" s="6">
        <f t="shared" si="2"/>
        <v>68.94159901861914</v>
      </c>
      <c r="H29" s="6">
        <f t="shared" si="2"/>
        <v>65.98071098539684</v>
      </c>
      <c r="I29" s="6">
        <f t="shared" si="2"/>
        <v>65.37532794017288</v>
      </c>
      <c r="J29" s="6">
        <f t="shared" si="2"/>
        <v>65.47752252634929</v>
      </c>
      <c r="K29" s="6">
        <f>K8*($B$28/$B$16)^5*($B$29/$B$20)^3</f>
        <v>59.96719690224938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12388.152221766353</v>
      </c>
      <c r="F33" s="5">
        <f t="shared" si="3"/>
        <v>18184.380312843776</v>
      </c>
      <c r="G33" s="5">
        <f t="shared" si="3"/>
        <v>24825.679324146284</v>
      </c>
      <c r="H33" s="5">
        <f t="shared" si="3"/>
        <v>26782.140621463746</v>
      </c>
      <c r="I33" s="5">
        <f t="shared" si="3"/>
        <v>31847.765998195937</v>
      </c>
      <c r="J33" s="5">
        <f t="shared" si="3"/>
        <v>34473.85986616609</v>
      </c>
      <c r="K33" s="5">
        <f t="shared" si="3"/>
        <v>42347.464661751</v>
      </c>
    </row>
    <row r="34" spans="1:11" ht="12.75">
      <c r="A34" s="9" t="s">
        <v>29</v>
      </c>
      <c r="B34" s="1">
        <v>45</v>
      </c>
      <c r="C34" s="4" t="s">
        <v>2</v>
      </c>
      <c r="D34" s="6">
        <f>D7*($B$34/$B$16)^2*($B$35/$B$20)^2</f>
        <v>10.936955684320257</v>
      </c>
      <c r="E34" s="6">
        <f aca="true" t="shared" si="4" ref="E34:K34">E7*($B$34/$B$16)^2*($B$35/$B$20)^2</f>
        <v>9.399350463028338</v>
      </c>
      <c r="F34" s="6">
        <f t="shared" si="4"/>
        <v>7.9360358287025</v>
      </c>
      <c r="G34" s="6">
        <f t="shared" si="4"/>
        <v>5.968348085480953</v>
      </c>
      <c r="H34" s="6">
        <f t="shared" si="4"/>
        <v>5.568168598408317</v>
      </c>
      <c r="I34" s="6">
        <f t="shared" si="4"/>
        <v>4.970448740550907</v>
      </c>
      <c r="J34" s="6">
        <f t="shared" si="4"/>
        <v>4.541473044655534</v>
      </c>
      <c r="K34" s="6">
        <f t="shared" si="4"/>
        <v>3.0053285773752503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91.12048112021938</v>
      </c>
      <c r="E35" s="6">
        <f t="shared" si="5"/>
        <v>81.22892429285635</v>
      </c>
      <c r="F35" s="6">
        <f t="shared" si="5"/>
        <v>69.17425261502903</v>
      </c>
      <c r="G35" s="6">
        <f t="shared" si="5"/>
        <v>56.052073394693615</v>
      </c>
      <c r="H35" s="6">
        <f t="shared" si="5"/>
        <v>53.64476176116413</v>
      </c>
      <c r="I35" s="6">
        <f t="shared" si="5"/>
        <v>53.15256292380278</v>
      </c>
      <c r="J35" s="6">
        <f t="shared" si="5"/>
        <v>53.235650907348884</v>
      </c>
      <c r="K35" s="6">
        <f>K8*($B$34/$B$16)^5*($B$35/$B$20)^3</f>
        <v>48.75555208882142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11503.2842059259</v>
      </c>
      <c r="F39" s="5">
        <f t="shared" si="6"/>
        <v>16885.49600478351</v>
      </c>
      <c r="G39" s="5">
        <f t="shared" si="6"/>
        <v>23052.41651527869</v>
      </c>
      <c r="H39" s="5">
        <f t="shared" si="6"/>
        <v>24869.13057707348</v>
      </c>
      <c r="I39" s="5">
        <f t="shared" si="6"/>
        <v>29572.92556975337</v>
      </c>
      <c r="J39" s="5">
        <f t="shared" si="6"/>
        <v>32011.441304297085</v>
      </c>
      <c r="K39" s="5">
        <f t="shared" si="6"/>
        <v>39322.645757340215</v>
      </c>
    </row>
    <row r="40" spans="1:11" ht="12.75">
      <c r="A40" s="9" t="s">
        <v>29</v>
      </c>
      <c r="B40" s="1">
        <v>45</v>
      </c>
      <c r="C40" s="4" t="s">
        <v>2</v>
      </c>
      <c r="D40" s="6">
        <f>D7*($B$40/$B$16)^2*($B$41/$B$20)^2</f>
        <v>9.430334238010834</v>
      </c>
      <c r="E40" s="6">
        <f aca="true" t="shared" si="7" ref="E40:K40">E7*($B$40/$B$16)^2*($B$41/$B$20)^2</f>
        <v>8.104541980876474</v>
      </c>
      <c r="F40" s="6">
        <f t="shared" si="7"/>
        <v>6.842806403320013</v>
      </c>
      <c r="G40" s="6">
        <f t="shared" si="7"/>
        <v>5.146177685950414</v>
      </c>
      <c r="H40" s="6">
        <f t="shared" si="7"/>
        <v>4.80112496495411</v>
      </c>
      <c r="I40" s="6">
        <f t="shared" si="7"/>
        <v>4.28574406710767</v>
      </c>
      <c r="J40" s="6">
        <f t="shared" si="7"/>
        <v>3.9158619619733943</v>
      </c>
      <c r="K40" s="6">
        <f t="shared" si="7"/>
        <v>2.5913292325327415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72.95615780653135</v>
      </c>
      <c r="E41" s="6">
        <f t="shared" si="8"/>
        <v>65.03642371406903</v>
      </c>
      <c r="F41" s="6">
        <f t="shared" si="8"/>
        <v>55.38477878834505</v>
      </c>
      <c r="G41" s="6">
        <f t="shared" si="8"/>
        <v>44.87842756856483</v>
      </c>
      <c r="H41" s="6">
        <f t="shared" si="8"/>
        <v>42.95099912145686</v>
      </c>
      <c r="I41" s="6">
        <f t="shared" si="8"/>
        <v>42.55691718061033</v>
      </c>
      <c r="J41" s="6">
        <f t="shared" si="8"/>
        <v>42.6234420712265</v>
      </c>
      <c r="K41" s="6">
        <f>K8*($B$40/$B$16)^5*($B$41/$B$20)^3</f>
        <v>39.03642417607168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10618.416190085447</v>
      </c>
      <c r="F45" s="5">
        <f t="shared" si="9"/>
        <v>15586.61169672324</v>
      </c>
      <c r="G45" s="5">
        <f t="shared" si="9"/>
        <v>21279.1537064111</v>
      </c>
      <c r="H45" s="5">
        <f t="shared" si="9"/>
        <v>22956.120532683213</v>
      </c>
      <c r="I45" s="5">
        <f t="shared" si="9"/>
        <v>27298.085141310803</v>
      </c>
      <c r="J45" s="5">
        <f t="shared" si="9"/>
        <v>29549.02274242808</v>
      </c>
      <c r="K45" s="5">
        <f t="shared" si="9"/>
        <v>36297.82685292943</v>
      </c>
    </row>
    <row r="46" spans="1:11" ht="12.75">
      <c r="A46" s="9" t="s">
        <v>29</v>
      </c>
      <c r="B46" s="1">
        <v>45</v>
      </c>
      <c r="C46" s="4" t="s">
        <v>2</v>
      </c>
      <c r="D46" s="6">
        <f>D7*($B$46/$B$16)^2*($B$47/$B$20)^2</f>
        <v>8.035314380316926</v>
      </c>
      <c r="E46" s="6">
        <f aca="true" t="shared" si="10" ref="E46:K46">E7*($B$46/$B$16)^2*($B$47/$B$20)^2</f>
        <v>6.905645238143269</v>
      </c>
      <c r="F46" s="6">
        <f t="shared" si="10"/>
        <v>5.8305569353732665</v>
      </c>
      <c r="G46" s="6">
        <f t="shared" si="10"/>
        <v>4.384908797496211</v>
      </c>
      <c r="H46" s="6">
        <f t="shared" si="10"/>
        <v>4.090899378422438</v>
      </c>
      <c r="I46" s="6">
        <f t="shared" si="10"/>
        <v>3.651758258363932</v>
      </c>
      <c r="J46" s="6">
        <f t="shared" si="10"/>
        <v>3.3365924409714136</v>
      </c>
      <c r="K46" s="6">
        <f t="shared" si="10"/>
        <v>2.207996505826715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57.38199394159591</v>
      </c>
      <c r="E47" s="6">
        <f t="shared" si="11"/>
        <v>51.15290859258594</v>
      </c>
      <c r="F47" s="6">
        <f t="shared" si="11"/>
        <v>43.56162846893959</v>
      </c>
      <c r="G47" s="6">
        <f t="shared" si="11"/>
        <v>35.29809869753302</v>
      </c>
      <c r="H47" s="6">
        <f t="shared" si="11"/>
        <v>33.7821240245232</v>
      </c>
      <c r="I47" s="6">
        <f t="shared" si="11"/>
        <v>33.47216790536853</v>
      </c>
      <c r="J47" s="6">
        <f t="shared" si="11"/>
        <v>33.52449153349085</v>
      </c>
      <c r="K47" s="6">
        <f>K8*($B$46/$B$16)^5*($B$47/$B$20)^3</f>
        <v>30.703204813951693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9733.548174244992</v>
      </c>
      <c r="F51" s="5">
        <f t="shared" si="12"/>
        <v>14287.727388662968</v>
      </c>
      <c r="G51" s="5">
        <f t="shared" si="12"/>
        <v>19505.890897543508</v>
      </c>
      <c r="H51" s="5">
        <f t="shared" si="12"/>
        <v>21043.110488292943</v>
      </c>
      <c r="I51" s="5">
        <f t="shared" si="12"/>
        <v>25023.244712868236</v>
      </c>
      <c r="J51" s="5">
        <f t="shared" si="12"/>
        <v>27086.604180559072</v>
      </c>
      <c r="K51" s="5">
        <f t="shared" si="12"/>
        <v>33273.00794851864</v>
      </c>
    </row>
    <row r="52" spans="1:11" ht="12.75">
      <c r="A52" s="9" t="s">
        <v>29</v>
      </c>
      <c r="B52" s="1">
        <v>45</v>
      </c>
      <c r="C52" s="4" t="s">
        <v>2</v>
      </c>
      <c r="D52" s="6">
        <f>D7*($B$52/$B$16)^2*($B$53/$B$20)^2</f>
        <v>6.751896111238526</v>
      </c>
      <c r="E52" s="6">
        <f aca="true" t="shared" si="13" ref="E52:K52">E7*($B$52/$B$16)^2*($B$53/$B$20)^2</f>
        <v>5.802660234828719</v>
      </c>
      <c r="F52" s="6">
        <f t="shared" si="13"/>
        <v>4.899287424862258</v>
      </c>
      <c r="G52" s="6">
        <f t="shared" si="13"/>
        <v>3.6845414201183435</v>
      </c>
      <c r="H52" s="6">
        <f t="shared" si="13"/>
        <v>3.4374918388132976</v>
      </c>
      <c r="I52" s="6">
        <f t="shared" si="13"/>
        <v>3.068491314319693</v>
      </c>
      <c r="J52" s="6">
        <f t="shared" si="13"/>
        <v>2.80366448164959</v>
      </c>
      <c r="K52" s="6">
        <f t="shared" si="13"/>
        <v>1.85533039725717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44.1987464908936</v>
      </c>
      <c r="E53" s="6">
        <f t="shared" si="14"/>
        <v>39.400764662460574</v>
      </c>
      <c r="F53" s="6">
        <f t="shared" si="14"/>
        <v>33.553546002406584</v>
      </c>
      <c r="G53" s="6">
        <f t="shared" si="14"/>
        <v>27.188523938898403</v>
      </c>
      <c r="H53" s="6">
        <f t="shared" si="14"/>
        <v>26.020837428611326</v>
      </c>
      <c r="I53" s="6">
        <f t="shared" si="14"/>
        <v>25.782092292850407</v>
      </c>
      <c r="J53" s="6">
        <f t="shared" si="14"/>
        <v>25.822394809650646</v>
      </c>
      <c r="K53" s="6">
        <f>K8*($B$52/$B$16)^5*($B$53/$B$20)^3</f>
        <v>23.64928565241302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8848.680158404539</v>
      </c>
      <c r="F57" s="5">
        <f t="shared" si="15"/>
        <v>12988.843080602699</v>
      </c>
      <c r="G57" s="5">
        <f t="shared" si="15"/>
        <v>17732.62808867592</v>
      </c>
      <c r="H57" s="5">
        <f t="shared" si="15"/>
        <v>19130.100443902676</v>
      </c>
      <c r="I57" s="5">
        <f t="shared" si="15"/>
        <v>22748.40428442567</v>
      </c>
      <c r="J57" s="5">
        <f t="shared" si="15"/>
        <v>24624.185618690066</v>
      </c>
      <c r="K57" s="5">
        <f t="shared" si="15"/>
        <v>30248.189044107858</v>
      </c>
    </row>
    <row r="58" spans="1:11" ht="12.75">
      <c r="A58" s="9" t="s">
        <v>29</v>
      </c>
      <c r="B58" s="1">
        <v>45</v>
      </c>
      <c r="C58" s="4" t="s">
        <v>2</v>
      </c>
      <c r="D58" s="6">
        <f>D7*($B$58/$B$16)^2*($B$59/$B$20)^2</f>
        <v>5.580079430775642</v>
      </c>
      <c r="E58" s="6">
        <f aca="true" t="shared" si="16" ref="E58:K58">E7*($B$58/$B$16)^2*($B$59/$B$20)^2</f>
        <v>4.795586970932825</v>
      </c>
      <c r="F58" s="6">
        <f t="shared" si="16"/>
        <v>4.04899787178699</v>
      </c>
      <c r="G58" s="6">
        <f t="shared" si="16"/>
        <v>3.045075553816813</v>
      </c>
      <c r="H58" s="6">
        <f t="shared" si="16"/>
        <v>2.8409023461266925</v>
      </c>
      <c r="I58" s="6">
        <f t="shared" si="16"/>
        <v>2.535943234974953</v>
      </c>
      <c r="J58" s="6">
        <f t="shared" si="16"/>
        <v>2.317078084007926</v>
      </c>
      <c r="K58" s="6">
        <f t="shared" si="16"/>
        <v>1.5333309068241074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33.207172419905035</v>
      </c>
      <c r="E59" s="6">
        <f t="shared" si="17"/>
        <v>29.60237765774649</v>
      </c>
      <c r="F59" s="6">
        <f t="shared" si="17"/>
        <v>25.209275734340036</v>
      </c>
      <c r="G59" s="6">
        <f t="shared" si="17"/>
        <v>20.427140449961236</v>
      </c>
      <c r="H59" s="6">
        <f t="shared" si="17"/>
        <v>19.549840291969442</v>
      </c>
      <c r="I59" s="6">
        <f t="shared" si="17"/>
        <v>19.370467537829008</v>
      </c>
      <c r="J59" s="6">
        <f t="shared" si="17"/>
        <v>19.400747415214614</v>
      </c>
      <c r="K59" s="6">
        <f>K8*($B$58/$B$16)^5*($B$59/$B$20)^3</f>
        <v>17.76805834140723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2012-09-27T20:52:02Z</dcterms:modified>
  <cp:category/>
  <cp:version/>
  <cp:contentType/>
  <cp:contentStatus/>
</cp:coreProperties>
</file>