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912" activeTab="0"/>
  </bookViews>
  <sheets>
    <sheet name="40" sheetId="1" r:id="rId1"/>
    <sheet name="datasheet" sheetId="2" r:id="rId2"/>
  </sheets>
  <definedNames>
    <definedName name="_xlnm.Print_Area" localSheetId="0">'40'!$A$1:$J$55</definedName>
    <definedName name="_xlnm.Print_Area" localSheetId="1">'datasheet'!$A$1:$M$67</definedName>
  </definedNames>
  <calcPr fullCalcOnLoad="1"/>
</workbook>
</file>

<file path=xl/sharedStrings.xml><?xml version="1.0" encoding="utf-8"?>
<sst xmlns="http://schemas.openxmlformats.org/spreadsheetml/2006/main" count="86" uniqueCount="48">
  <si>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</si>
  <si>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</si>
  <si>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</si>
  <si>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</si>
  <si>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</si>
  <si>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</si>
  <si>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</si>
  <si>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</si>
  <si>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</si>
  <si>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</si>
  <si>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</si>
  <si>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</si>
  <si>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</si>
  <si>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</si>
  <si>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</si>
  <si>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</si>
  <si>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</si>
  <si>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</si>
  <si>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</si>
  <si>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</si>
  <si>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</si>
  <si>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</si>
  <si>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</si>
  <si>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</si>
  <si>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</si>
  <si>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</si>
  <si>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</si>
  <si>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</si>
  <si>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</si>
  <si>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</si>
  <si>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</si>
  <si>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</si>
  <si>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</si>
  <si>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</si>
  <si>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</si>
  <si>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</si>
  <si>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</si>
  <si>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</si>
  <si>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CW</t>
  </si>
  <si>
    <t>368FL/38/1800</t>
  </si>
  <si>
    <t>Total P</t>
  </si>
  <si>
    <t>Total Eff</t>
  </si>
  <si>
    <t>Thrust</t>
  </si>
  <si>
    <t>Sound Power</t>
  </si>
  <si>
    <t>Fan want to be full in</t>
  </si>
  <si>
    <t>FP</t>
  </si>
  <si>
    <t>216200-40</t>
  </si>
  <si>
    <t>Torque no thrust Labow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</si>
</sst>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825"/>
          <c:w val="0.91725"/>
          <c:h val="0.60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9302.325581395347</c:v>
                </c:pt>
                <c:pt idx="2">
                  <c:v>25862.15215946844</c:v>
                </c:pt>
                <c:pt idx="3">
                  <c:v>34386.86293628809</c:v>
                </c:pt>
                <c:pt idx="4">
                  <c:v>37899.913130193905</c:v>
                </c:pt>
                <c:pt idx="5">
                  <c:v>47765.10847645428</c:v>
                </c:pt>
                <c:pt idx="6">
                  <c:v>53302.164432132966</c:v>
                </c:pt>
                <c:pt idx="7">
                  <c:v>64947.51889196676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232.6027720221528</c:v>
                </c:pt>
                <c:pt idx="1">
                  <c:v>178.635014054698</c:v>
                </c:pt>
                <c:pt idx="2">
                  <c:v>149.3010868175762</c:v>
                </c:pt>
                <c:pt idx="3">
                  <c:v>133.80576014662432</c:v>
                </c:pt>
                <c:pt idx="4">
                  <c:v>134.09267966257949</c:v>
                </c:pt>
                <c:pt idx="5">
                  <c:v>133.09690016602917</c:v>
                </c:pt>
                <c:pt idx="6">
                  <c:v>130.48086928526143</c:v>
                </c:pt>
                <c:pt idx="7">
                  <c:v>124.2867832643468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8527.131782945737</c:v>
                </c:pt>
                <c:pt idx="2">
                  <c:v>23706.972812846074</c:v>
                </c:pt>
                <c:pt idx="3">
                  <c:v>31521.29102493075</c:v>
                </c:pt>
                <c:pt idx="4">
                  <c:v>34741.587036011086</c:v>
                </c:pt>
                <c:pt idx="5">
                  <c:v>43784.6827700831</c:v>
                </c:pt>
                <c:pt idx="6">
                  <c:v>48860.31739612189</c:v>
                </c:pt>
                <c:pt idx="7">
                  <c:v>59535.22565096954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179.16336201474854</c:v>
                </c:pt>
                <c:pt idx="1">
                  <c:v>137.59444658958512</c:v>
                </c:pt>
                <c:pt idx="2">
                  <c:v>114.99985332997336</c:v>
                </c:pt>
                <c:pt idx="3">
                  <c:v>103.0645062240492</c:v>
                </c:pt>
                <c:pt idx="4">
                  <c:v>103.28550730954476</c:v>
                </c:pt>
                <c:pt idx="5">
                  <c:v>102.51850354223663</c:v>
                </c:pt>
                <c:pt idx="6">
                  <c:v>100.50349364507119</c:v>
                </c:pt>
                <c:pt idx="7">
                  <c:v>95.73247021113752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7751.937984496124</c:v>
                </c:pt>
                <c:pt idx="2">
                  <c:v>21551.793466223702</c:v>
                </c:pt>
                <c:pt idx="3">
                  <c:v>28655.71911357341</c:v>
                </c:pt>
                <c:pt idx="4">
                  <c:v>31583.26094182826</c:v>
                </c:pt>
                <c:pt idx="5">
                  <c:v>39804.257063711906</c:v>
                </c:pt>
                <c:pt idx="6">
                  <c:v>44418.470360110805</c:v>
                </c:pt>
                <c:pt idx="7">
                  <c:v>54122.93240997231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134.6080856609681</c:v>
                </c:pt>
                <c:pt idx="1">
                  <c:v>103.37674424461692</c:v>
                </c:pt>
                <c:pt idx="2">
                  <c:v>86.40109190831959</c:v>
                </c:pt>
                <c:pt idx="3">
                  <c:v>77.43388897374095</c:v>
                </c:pt>
                <c:pt idx="4">
                  <c:v>77.59993036028906</c:v>
                </c:pt>
                <c:pt idx="5">
                  <c:v>77.0236690775632</c:v>
                </c:pt>
                <c:pt idx="6">
                  <c:v>75.50976231785964</c:v>
                </c:pt>
                <c:pt idx="7">
                  <c:v>71.92522179649701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6976.7441860465115</c:v>
                </c:pt>
                <c:pt idx="2">
                  <c:v>19396.61411960133</c:v>
                </c:pt>
                <c:pt idx="3">
                  <c:v>25790.147202216067</c:v>
                </c:pt>
                <c:pt idx="4">
                  <c:v>28424.934847645432</c:v>
                </c:pt>
                <c:pt idx="5">
                  <c:v>35823.831357340714</c:v>
                </c:pt>
                <c:pt idx="6">
                  <c:v>39976.623324099724</c:v>
                </c:pt>
                <c:pt idx="7">
                  <c:v>48710.639168975074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98.12929444684572</c:v>
                </c:pt>
                <c:pt idx="1">
                  <c:v>75.36164655432572</c:v>
                </c:pt>
                <c:pt idx="2">
                  <c:v>62.98639600116496</c:v>
                </c:pt>
                <c:pt idx="3">
                  <c:v>56.44930506185714</c:v>
                </c:pt>
                <c:pt idx="4">
                  <c:v>56.57034923265072</c:v>
                </c:pt>
                <c:pt idx="5">
                  <c:v>56.150254757543564</c:v>
                </c:pt>
                <c:pt idx="6">
                  <c:v>55.046616729719666</c:v>
                </c:pt>
                <c:pt idx="7">
                  <c:v>52.43348668964631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6201.550387596899</c:v>
                </c:pt>
                <c:pt idx="2">
                  <c:v>17241.43477297896</c:v>
                </c:pt>
                <c:pt idx="3">
                  <c:v>22924.575290858724</c:v>
                </c:pt>
                <c:pt idx="4">
                  <c:v>25266.608753462606</c:v>
                </c:pt>
                <c:pt idx="5">
                  <c:v>31843.405650969522</c:v>
                </c:pt>
                <c:pt idx="6">
                  <c:v>35534.776288088644</c:v>
                </c:pt>
                <c:pt idx="7">
                  <c:v>43298.34592797784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68.91933985841564</c:v>
                </c:pt>
                <c:pt idx="1">
                  <c:v>52.92889305324385</c:v>
                </c:pt>
                <c:pt idx="2">
                  <c:v>44.237359057059614</c:v>
                </c:pt>
                <c:pt idx="3">
                  <c:v>39.646151154555355</c:v>
                </c:pt>
                <c:pt idx="4">
                  <c:v>39.73116434446799</c:v>
                </c:pt>
                <c:pt idx="5">
                  <c:v>39.43611856771235</c:v>
                </c:pt>
                <c:pt idx="6">
                  <c:v>38.660998306744126</c:v>
                </c:pt>
                <c:pt idx="7">
                  <c:v>36.82571355980646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5426.356589147287</c:v>
                </c:pt>
                <c:pt idx="2">
                  <c:v>15086.25542635659</c:v>
                </c:pt>
                <c:pt idx="3">
                  <c:v>20059.003379501384</c:v>
                </c:pt>
                <c:pt idx="4">
                  <c:v>22108.282659279783</c:v>
                </c:pt>
                <c:pt idx="5">
                  <c:v>27862.979944598334</c:v>
                </c:pt>
                <c:pt idx="6">
                  <c:v>31092.929252077563</c:v>
                </c:pt>
                <c:pt idx="7">
                  <c:v>37886.05268698061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46.17057338171205</c:v>
                </c:pt>
                <c:pt idx="1">
                  <c:v>35.4582232759036</c:v>
                </c:pt>
                <c:pt idx="2">
                  <c:v>29.635574524553615</c:v>
                </c:pt>
                <c:pt idx="3">
                  <c:v>26.559823917993143</c:v>
                </c:pt>
                <c:pt idx="4">
                  <c:v>26.61677611357915</c:v>
                </c:pt>
                <c:pt idx="5">
                  <c:v>26.419118493604177</c:v>
                </c:pt>
                <c:pt idx="6">
                  <c:v>25.899848475025852</c:v>
                </c:pt>
                <c:pt idx="7">
                  <c:v>24.67035107619847</c:v>
                </c:pt>
              </c:numCache>
            </c:numRef>
          </c:yVal>
          <c:smooth val="0"/>
        </c:ser>
        <c:axId val="35751489"/>
        <c:axId val="53327946"/>
      </c:scatterChart>
      <c:valAx>
        <c:axId val="35751489"/>
        <c:scaling>
          <c:orientation val="minMax"/>
          <c:max val="5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327946"/>
        <c:crosses val="autoZero"/>
        <c:crossBetween val="midCat"/>
        <c:dispUnits/>
      </c:valAx>
      <c:valAx>
        <c:axId val="5332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751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075"/>
          <c:w val="0.9355"/>
          <c:h val="0.745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9302.325581395347</c:v>
                </c:pt>
                <c:pt idx="2">
                  <c:v>25862.15215946844</c:v>
                </c:pt>
                <c:pt idx="3">
                  <c:v>34386.86293628809</c:v>
                </c:pt>
                <c:pt idx="4">
                  <c:v>37899.913130193905</c:v>
                </c:pt>
                <c:pt idx="5">
                  <c:v>47765.10847645428</c:v>
                </c:pt>
                <c:pt idx="6">
                  <c:v>53302.164432132966</c:v>
                </c:pt>
                <c:pt idx="7">
                  <c:v>64947.51889196676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20.120535983626365</c:v>
                </c:pt>
                <c:pt idx="1">
                  <c:v>17.35256785245196</c:v>
                </c:pt>
                <c:pt idx="2">
                  <c:v>13.933621041710353</c:v>
                </c:pt>
                <c:pt idx="3">
                  <c:v>11.007208354754798</c:v>
                </c:pt>
                <c:pt idx="4">
                  <c:v>9.91108416909017</c:v>
                </c:pt>
                <c:pt idx="5">
                  <c:v>8.829103521305086</c:v>
                </c:pt>
                <c:pt idx="6">
                  <c:v>7.810768793977947</c:v>
                </c:pt>
                <c:pt idx="7">
                  <c:v>4.455214432056231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8527.131782945737</c:v>
                </c:pt>
                <c:pt idx="2">
                  <c:v>23706.972812846074</c:v>
                </c:pt>
                <c:pt idx="3">
                  <c:v>31521.29102493075</c:v>
                </c:pt>
                <c:pt idx="4">
                  <c:v>34741.587036011086</c:v>
                </c:pt>
                <c:pt idx="5">
                  <c:v>43784.6827700831</c:v>
                </c:pt>
                <c:pt idx="6">
                  <c:v>48860.31739612189</c:v>
                </c:pt>
                <c:pt idx="7">
                  <c:v>59535.22565096954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16.90683926401938</c:v>
                </c:pt>
                <c:pt idx="1">
                  <c:v>14.58097715379644</c:v>
                </c:pt>
                <c:pt idx="2">
                  <c:v>11.708112125326064</c:v>
                </c:pt>
                <c:pt idx="3">
                  <c:v>9.249112575870354</c:v>
                </c:pt>
                <c:pt idx="4">
                  <c:v>8.328063780971602</c:v>
                </c:pt>
                <c:pt idx="5">
                  <c:v>7.418899486652191</c:v>
                </c:pt>
                <c:pt idx="6">
                  <c:v>6.563215444939804</c:v>
                </c:pt>
                <c:pt idx="7">
                  <c:v>3.7436176824916942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7751.937984496124</c:v>
                </c:pt>
                <c:pt idx="2">
                  <c:v>21551.793466223702</c:v>
                </c:pt>
                <c:pt idx="3">
                  <c:v>28655.71911357341</c:v>
                </c:pt>
                <c:pt idx="4">
                  <c:v>31583.26094182826</c:v>
                </c:pt>
                <c:pt idx="5">
                  <c:v>39804.257063711906</c:v>
                </c:pt>
                <c:pt idx="6">
                  <c:v>44418.470360110805</c:v>
                </c:pt>
                <c:pt idx="7">
                  <c:v>54122.93240997231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13.972594433073867</c:v>
                </c:pt>
                <c:pt idx="1">
                  <c:v>12.050394341980528</c:v>
                </c:pt>
                <c:pt idx="2">
                  <c:v>9.67612572340997</c:v>
                </c:pt>
                <c:pt idx="3">
                  <c:v>7.643894690801945</c:v>
                </c:pt>
                <c:pt idx="4">
                  <c:v>6.8826973396459525</c:v>
                </c:pt>
                <c:pt idx="5">
                  <c:v>6.131321889795199</c:v>
                </c:pt>
                <c:pt idx="6">
                  <c:v>5.424144995818019</c:v>
                </c:pt>
                <c:pt idx="7">
                  <c:v>3.0938989111501605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6976.7441860465115</c:v>
                </c:pt>
                <c:pt idx="2">
                  <c:v>19396.61411960133</c:v>
                </c:pt>
                <c:pt idx="3">
                  <c:v>25790.147202216067</c:v>
                </c:pt>
                <c:pt idx="4">
                  <c:v>28424.934847645432</c:v>
                </c:pt>
                <c:pt idx="5">
                  <c:v>35823.831357340714</c:v>
                </c:pt>
                <c:pt idx="6">
                  <c:v>39976.623324099724</c:v>
                </c:pt>
                <c:pt idx="7">
                  <c:v>48710.639168975074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11.317801490789831</c:v>
                </c:pt>
                <c:pt idx="1">
                  <c:v>9.760819417004226</c:v>
                </c:pt>
                <c:pt idx="2">
                  <c:v>7.837661835962074</c:v>
                </c:pt>
                <c:pt idx="3">
                  <c:v>6.191554699549575</c:v>
                </c:pt>
                <c:pt idx="4">
                  <c:v>5.574984845113221</c:v>
                </c:pt>
                <c:pt idx="5">
                  <c:v>4.966370730734111</c:v>
                </c:pt>
                <c:pt idx="6">
                  <c:v>4.393557446612595</c:v>
                </c:pt>
                <c:pt idx="7">
                  <c:v>2.5060581180316297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6201.550387596899</c:v>
                </c:pt>
                <c:pt idx="2">
                  <c:v>17241.43477297896</c:v>
                </c:pt>
                <c:pt idx="3">
                  <c:v>22924.575290858724</c:v>
                </c:pt>
                <c:pt idx="4">
                  <c:v>25266.608753462606</c:v>
                </c:pt>
                <c:pt idx="5">
                  <c:v>31843.405650969522</c:v>
                </c:pt>
                <c:pt idx="6">
                  <c:v>35534.776288088644</c:v>
                </c:pt>
                <c:pt idx="7">
                  <c:v>43298.34592797784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8.942460437167274</c:v>
                </c:pt>
                <c:pt idx="1">
                  <c:v>7.712252378867537</c:v>
                </c:pt>
                <c:pt idx="2">
                  <c:v>6.192720462982379</c:v>
                </c:pt>
                <c:pt idx="3">
                  <c:v>4.892092602113244</c:v>
                </c:pt>
                <c:pt idx="4">
                  <c:v>4.404926297373409</c:v>
                </c:pt>
                <c:pt idx="5">
                  <c:v>3.924046009468927</c:v>
                </c:pt>
                <c:pt idx="6">
                  <c:v>3.471452797323532</c:v>
                </c:pt>
                <c:pt idx="7">
                  <c:v>1.9800953031361024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5426.356589147287</c:v>
                </c:pt>
                <c:pt idx="2">
                  <c:v>15086.25542635659</c:v>
                </c:pt>
                <c:pt idx="3">
                  <c:v>20059.003379501384</c:v>
                </c:pt>
                <c:pt idx="4">
                  <c:v>22108.282659279783</c:v>
                </c:pt>
                <c:pt idx="5">
                  <c:v>27862.979944598334</c:v>
                </c:pt>
                <c:pt idx="6">
                  <c:v>31092.929252077563</c:v>
                </c:pt>
                <c:pt idx="7">
                  <c:v>37886.05268698061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6.846571272206194</c:v>
                </c:pt>
                <c:pt idx="1">
                  <c:v>5.9046932275704584</c:v>
                </c:pt>
                <c:pt idx="2">
                  <c:v>4.741301604470885</c:v>
                </c:pt>
                <c:pt idx="3">
                  <c:v>3.745508398492953</c:v>
                </c:pt>
                <c:pt idx="4">
                  <c:v>3.3725216964265163</c:v>
                </c:pt>
                <c:pt idx="5">
                  <c:v>3.0043477259996476</c:v>
                </c:pt>
                <c:pt idx="6">
                  <c:v>2.6578310479508294</c:v>
                </c:pt>
                <c:pt idx="7">
                  <c:v>1.5160104664635785</c:v>
                </c:pt>
              </c:numCache>
            </c:numRef>
          </c:yVal>
          <c:smooth val="0"/>
        </c:ser>
        <c:axId val="10189467"/>
        <c:axId val="24596340"/>
      </c:scatterChart>
      <c:valAx>
        <c:axId val="10189467"/>
        <c:scaling>
          <c:orientation val="minMax"/>
          <c:max val="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596340"/>
        <c:crosses val="autoZero"/>
        <c:crossBetween val="midCat"/>
        <c:dispUnits/>
      </c:valAx>
      <c:valAx>
        <c:axId val="2459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189467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0.0405</cdr:y>
    </cdr:from>
    <cdr:to>
      <cdr:x>0.23325</cdr:x>
      <cdr:y>0.23925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161925"/>
          <a:ext cx="124777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0.27325</cdr:x>
      <cdr:y>0.0595</cdr:y>
    </cdr:from>
    <cdr:to>
      <cdr:x>0.81625</cdr:x>
      <cdr:y>0.35625</cdr:y>
    </cdr:to>
    <cdr:sp>
      <cdr:nvSpPr>
        <cdr:cNvPr id="2" name="Text Box 3"/>
        <cdr:cNvSpPr txBox="1">
          <a:spLocks noChangeArrowheads="1"/>
        </cdr:cNvSpPr>
      </cdr:nvSpPr>
      <cdr:spPr>
        <a:xfrm>
          <a:off x="1695450" y="238125"/>
          <a:ext cx="337185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40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85725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3971925"/>
        <a:ext cx="60293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19</xdr:row>
      <xdr:rowOff>38100</xdr:rowOff>
    </xdr:from>
    <xdr:to>
      <xdr:col>1</xdr:col>
      <xdr:colOff>561975</xdr:colOff>
      <xdr:row>20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28675" y="31146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2</xdr:col>
      <xdr:colOff>114300</xdr:colOff>
      <xdr:row>17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90600" y="261937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542925</xdr:colOff>
      <xdr:row>11</xdr:row>
      <xdr:rowOff>76200</xdr:rowOff>
    </xdr:from>
    <xdr:to>
      <xdr:col>2</xdr:col>
      <xdr:colOff>333375</xdr:colOff>
      <xdr:row>12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52525" y="18573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7</xdr:col>
      <xdr:colOff>95250</xdr:colOff>
      <xdr:row>44</xdr:row>
      <xdr:rowOff>85725</xdr:rowOff>
    </xdr:from>
    <xdr:to>
      <xdr:col>7</xdr:col>
      <xdr:colOff>476250</xdr:colOff>
      <xdr:row>45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362450" y="72104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8</xdr:col>
      <xdr:colOff>352425</xdr:colOff>
      <xdr:row>42</xdr:row>
      <xdr:rowOff>85725</xdr:rowOff>
    </xdr:from>
    <xdr:to>
      <xdr:col>9</xdr:col>
      <xdr:colOff>104775</xdr:colOff>
      <xdr:row>43</xdr:row>
      <xdr:rowOff>133350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229225" y="68865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8</xdr:col>
      <xdr:colOff>485775</xdr:colOff>
      <xdr:row>38</xdr:row>
      <xdr:rowOff>9525</xdr:rowOff>
    </xdr:from>
    <xdr:to>
      <xdr:col>9</xdr:col>
      <xdr:colOff>257175</xdr:colOff>
      <xdr:row>39</xdr:row>
      <xdr:rowOff>57150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362575" y="616267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5</xdr:col>
      <xdr:colOff>542925</xdr:colOff>
      <xdr:row>22</xdr:row>
      <xdr:rowOff>28575</xdr:rowOff>
    </xdr:from>
    <xdr:to>
      <xdr:col>6</xdr:col>
      <xdr:colOff>276225</xdr:colOff>
      <xdr:row>23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590925" y="35909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7</xdr:col>
      <xdr:colOff>85725</xdr:colOff>
      <xdr:row>20</xdr:row>
      <xdr:rowOff>66675</xdr:rowOff>
    </xdr:from>
    <xdr:to>
      <xdr:col>7</xdr:col>
      <xdr:colOff>428625</xdr:colOff>
      <xdr:row>21</xdr:row>
      <xdr:rowOff>66675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352925" y="33051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8</xdr:col>
      <xdr:colOff>381000</xdr:colOff>
      <xdr:row>18</xdr:row>
      <xdr:rowOff>9525</xdr:rowOff>
    </xdr:from>
    <xdr:to>
      <xdr:col>9</xdr:col>
      <xdr:colOff>114300</xdr:colOff>
      <xdr:row>19</xdr:row>
      <xdr:rowOff>9525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257800" y="29241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1</xdr:col>
      <xdr:colOff>66675</xdr:colOff>
      <xdr:row>42</xdr:row>
      <xdr:rowOff>9525</xdr:rowOff>
    </xdr:from>
    <xdr:to>
      <xdr:col>1</xdr:col>
      <xdr:colOff>447675</xdr:colOff>
      <xdr:row>43</xdr:row>
      <xdr:rowOff>19050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76275" y="68103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1</xdr:col>
      <xdr:colOff>123825</xdr:colOff>
      <xdr:row>36</xdr:row>
      <xdr:rowOff>114300</xdr:rowOff>
    </xdr:from>
    <xdr:to>
      <xdr:col>1</xdr:col>
      <xdr:colOff>504825</xdr:colOff>
      <xdr:row>37</xdr:row>
      <xdr:rowOff>142875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733425" y="5943600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2</xdr:col>
      <xdr:colOff>257175</xdr:colOff>
      <xdr:row>33</xdr:row>
      <xdr:rowOff>66675</xdr:rowOff>
    </xdr:from>
    <xdr:to>
      <xdr:col>3</xdr:col>
      <xdr:colOff>28575</xdr:colOff>
      <xdr:row>34</xdr:row>
      <xdr:rowOff>85725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476375" y="54102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4">
      <selection activeCell="P14" sqref="P14:P15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20">
      <selection activeCell="B67" sqref="B67"/>
    </sheetView>
  </sheetViews>
  <sheetFormatPr defaultColWidth="9.140625" defaultRowHeight="12.75"/>
  <cols>
    <col min="1" max="1" width="19.0039062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42957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12" t="s">
        <v>1</v>
      </c>
      <c r="D6" s="5">
        <v>0</v>
      </c>
      <c r="E6" s="5">
        <v>6976.7441860465115</v>
      </c>
      <c r="F6" s="5">
        <v>19396.61411960133</v>
      </c>
      <c r="G6" s="5">
        <v>25790.147202216067</v>
      </c>
      <c r="H6" s="5">
        <v>28424.934847645432</v>
      </c>
      <c r="I6" s="5">
        <v>35823.831357340714</v>
      </c>
      <c r="J6" s="5">
        <v>39976.623324099724</v>
      </c>
      <c r="K6" s="5">
        <v>48710.639168975074</v>
      </c>
    </row>
    <row r="7" spans="1:11" ht="12.75">
      <c r="A7" s="9" t="s">
        <v>8</v>
      </c>
      <c r="B7" s="10" t="s">
        <v>27</v>
      </c>
      <c r="C7" s="13" t="s">
        <v>37</v>
      </c>
      <c r="D7" s="14">
        <v>11.317801490789831</v>
      </c>
      <c r="E7" s="15">
        <v>9.760819417004226</v>
      </c>
      <c r="F7" s="15">
        <v>7.837661835962074</v>
      </c>
      <c r="G7" s="15">
        <v>6.191554699549575</v>
      </c>
      <c r="H7" s="15">
        <v>5.574984845113221</v>
      </c>
      <c r="I7" s="15">
        <v>4.966370730734111</v>
      </c>
      <c r="J7" s="15">
        <v>4.393557446612595</v>
      </c>
      <c r="K7" s="15">
        <v>2.5060581180316297</v>
      </c>
    </row>
    <row r="8" spans="1:11" ht="12.75">
      <c r="A8" s="9" t="s">
        <v>9</v>
      </c>
      <c r="B8" s="11">
        <v>1451</v>
      </c>
      <c r="C8" s="12" t="s">
        <v>3</v>
      </c>
      <c r="D8" s="6">
        <v>98.12929444684572</v>
      </c>
      <c r="E8" s="6">
        <v>75.36164655432572</v>
      </c>
      <c r="F8" s="6">
        <v>62.98639600116496</v>
      </c>
      <c r="G8" s="6">
        <v>56.44930506185714</v>
      </c>
      <c r="H8" s="6">
        <v>56.57034923265072</v>
      </c>
      <c r="I8" s="6">
        <v>56.150254757543564</v>
      </c>
      <c r="J8" s="6">
        <v>55.046616729719666</v>
      </c>
      <c r="K8" s="6">
        <v>52.43348668964631</v>
      </c>
    </row>
    <row r="9" spans="1:11" ht="12.75">
      <c r="A9" s="9" t="s">
        <v>10</v>
      </c>
      <c r="B9" s="16">
        <v>40.5</v>
      </c>
      <c r="C9" s="12" t="s">
        <v>4</v>
      </c>
      <c r="D9" s="7">
        <v>0</v>
      </c>
      <c r="E9" s="7">
        <v>0.14232108849895128</v>
      </c>
      <c r="F9" s="7">
        <v>0.3801423421830666</v>
      </c>
      <c r="G9" s="7">
        <v>0.44552850283230205</v>
      </c>
      <c r="H9" s="7">
        <v>0.441199353475615</v>
      </c>
      <c r="I9" s="7">
        <v>0.49904532855181877</v>
      </c>
      <c r="J9" s="7">
        <v>0.5025419769838203</v>
      </c>
      <c r="K9" s="7">
        <v>0.3666796320034503</v>
      </c>
    </row>
    <row r="10" spans="1:11" ht="12.75">
      <c r="A10" s="9" t="s">
        <v>11</v>
      </c>
      <c r="B10" s="10" t="s">
        <v>45</v>
      </c>
      <c r="C10" s="12" t="s">
        <v>40</v>
      </c>
      <c r="D10" s="6">
        <v>11.317801490789831</v>
      </c>
      <c r="E10" s="6">
        <v>9.806783541332887</v>
      </c>
      <c r="F10" s="6">
        <v>8.192937323663248</v>
      </c>
      <c r="G10" s="6">
        <v>6.819643478092463</v>
      </c>
      <c r="H10" s="6">
        <v>6.337963429686297</v>
      </c>
      <c r="I10" s="6">
        <v>6.17824469701509</v>
      </c>
      <c r="J10" s="6">
        <v>5.902683819138815</v>
      </c>
      <c r="K10" s="6">
        <v>4.746641182679022</v>
      </c>
    </row>
    <row r="11" spans="1:11" ht="12.75">
      <c r="A11" s="9" t="s">
        <v>12</v>
      </c>
      <c r="B11" s="1">
        <v>0.25</v>
      </c>
      <c r="C11" s="12" t="s">
        <v>41</v>
      </c>
      <c r="D11" s="7">
        <v>0</v>
      </c>
      <c r="E11" s="7">
        <v>0.14299128471167497</v>
      </c>
      <c r="F11" s="7">
        <v>0.39737391696156393</v>
      </c>
      <c r="G11" s="7">
        <v>0.4907241712433943</v>
      </c>
      <c r="H11" s="7">
        <v>0.5015808016017838</v>
      </c>
      <c r="I11" s="7">
        <v>0.620820378071066</v>
      </c>
      <c r="J11" s="7">
        <v>0.6751582133670428</v>
      </c>
      <c r="K11" s="7">
        <v>0.6945156736764866</v>
      </c>
    </row>
    <row r="12" spans="1:11" ht="12.75">
      <c r="A12" s="9" t="s">
        <v>13</v>
      </c>
      <c r="B12" s="1" t="s">
        <v>46</v>
      </c>
      <c r="C12" s="12" t="s">
        <v>5</v>
      </c>
      <c r="D12" s="8">
        <v>108.11571762711871</v>
      </c>
      <c r="E12" s="8">
        <v>104.12773795629096</v>
      </c>
      <c r="F12" s="8">
        <v>101.82773795629096</v>
      </c>
      <c r="G12" s="8">
        <v>99.43976494308147</v>
      </c>
      <c r="H12" s="8">
        <v>98.63976494308147</v>
      </c>
      <c r="I12" s="8">
        <v>95.63976494308147</v>
      </c>
      <c r="J12" s="8">
        <v>95.43976494308147</v>
      </c>
      <c r="K12" s="8">
        <v>96.73976494308147</v>
      </c>
    </row>
    <row r="13" spans="1:11" ht="12.75">
      <c r="A13" s="9" t="s">
        <v>14</v>
      </c>
      <c r="B13" s="1" t="s">
        <v>28</v>
      </c>
      <c r="C13" s="12" t="s">
        <v>15</v>
      </c>
      <c r="D13">
        <v>-3.6100000000000003</v>
      </c>
      <c r="E13">
        <v>-2.83</v>
      </c>
      <c r="F13">
        <v>-2.0199999999999996</v>
      </c>
      <c r="G13">
        <v>-1.1600000000000001</v>
      </c>
      <c r="H13">
        <v>-1.02</v>
      </c>
      <c r="I13">
        <v>-0.31000000000000005</v>
      </c>
      <c r="J13">
        <v>0</v>
      </c>
      <c r="K13">
        <v>0</v>
      </c>
    </row>
    <row r="14" spans="1:11" ht="12.75">
      <c r="A14" s="9" t="s">
        <v>16</v>
      </c>
      <c r="B14" s="1">
        <v>0</v>
      </c>
      <c r="C14" s="13" t="s">
        <v>42</v>
      </c>
      <c r="D14" s="5"/>
      <c r="E14" s="5"/>
      <c r="F14" s="5"/>
      <c r="G14" s="5"/>
      <c r="H14" s="5"/>
      <c r="I14" s="5"/>
      <c r="J14" s="5"/>
      <c r="K14" s="5"/>
    </row>
    <row r="15" spans="1:11" ht="12.75">
      <c r="A15" s="9" t="s">
        <v>17</v>
      </c>
      <c r="B15" s="1">
        <v>9</v>
      </c>
      <c r="C15" s="9" t="s">
        <v>43</v>
      </c>
      <c r="D15" s="5">
        <v>112.2</v>
      </c>
      <c r="E15" s="5">
        <v>108.2</v>
      </c>
      <c r="F15" s="5">
        <v>105.9</v>
      </c>
      <c r="G15" s="5">
        <v>103.5</v>
      </c>
      <c r="H15" s="5">
        <v>102.7</v>
      </c>
      <c r="I15" s="5">
        <v>99.7</v>
      </c>
      <c r="J15" s="5">
        <v>99.5</v>
      </c>
      <c r="K15" s="5">
        <v>100.8</v>
      </c>
    </row>
    <row r="16" spans="1:2" ht="12.75">
      <c r="A16" s="9" t="s">
        <v>18</v>
      </c>
      <c r="B16" s="1">
        <v>40</v>
      </c>
    </row>
    <row r="17" spans="1:2" ht="12.75">
      <c r="A17" s="9" t="s">
        <v>19</v>
      </c>
      <c r="B17" s="1" t="s">
        <v>38</v>
      </c>
    </row>
    <row r="18" spans="1:2" ht="12.75">
      <c r="A18" s="9" t="s">
        <v>20</v>
      </c>
      <c r="B18" s="1">
        <v>4.9125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1800</v>
      </c>
    </row>
    <row r="21" spans="1:2" ht="12.75">
      <c r="A21" s="9" t="s">
        <v>23</v>
      </c>
      <c r="B21" s="1">
        <v>40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47</v>
      </c>
    </row>
    <row r="24" spans="1:2" ht="12.75">
      <c r="A24" s="9"/>
      <c r="B24" s="1" t="s">
        <v>44</v>
      </c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9302.325581395347</v>
      </c>
      <c r="F27" s="5">
        <f t="shared" si="0"/>
        <v>25862.15215946844</v>
      </c>
      <c r="G27" s="5">
        <f t="shared" si="0"/>
        <v>34386.86293628809</v>
      </c>
      <c r="H27" s="5">
        <f t="shared" si="0"/>
        <v>37899.913130193905</v>
      </c>
      <c r="I27" s="5">
        <f t="shared" si="0"/>
        <v>47765.10847645428</v>
      </c>
      <c r="J27" s="5">
        <f t="shared" si="0"/>
        <v>53302.164432132966</v>
      </c>
      <c r="K27" s="5">
        <f t="shared" si="0"/>
        <v>64947.51889196676</v>
      </c>
    </row>
    <row r="28" spans="1:11" ht="12.75">
      <c r="A28" s="9" t="s">
        <v>29</v>
      </c>
      <c r="B28" s="1">
        <v>40</v>
      </c>
      <c r="C28" s="4" t="s">
        <v>2</v>
      </c>
      <c r="D28" s="6">
        <f>D7*($B$28/$B$16)^2*($B$29/$B$20)^2</f>
        <v>20.120535983626365</v>
      </c>
      <c r="E28" s="6">
        <f aca="true" t="shared" si="1" ref="E28:K28">E7*($B$28/$B$16)^2*($B$29/$B$20)^2</f>
        <v>17.35256785245196</v>
      </c>
      <c r="F28" s="6">
        <f t="shared" si="1"/>
        <v>13.933621041710353</v>
      </c>
      <c r="G28" s="6">
        <f t="shared" si="1"/>
        <v>11.007208354754798</v>
      </c>
      <c r="H28" s="6">
        <f t="shared" si="1"/>
        <v>9.91108416909017</v>
      </c>
      <c r="I28" s="6">
        <f t="shared" si="1"/>
        <v>8.829103521305086</v>
      </c>
      <c r="J28" s="6">
        <f t="shared" si="1"/>
        <v>7.810768793977947</v>
      </c>
      <c r="K28" s="6">
        <f t="shared" si="1"/>
        <v>4.455214432056231</v>
      </c>
    </row>
    <row r="29" spans="1:11" ht="12.75">
      <c r="A29" s="9" t="s">
        <v>31</v>
      </c>
      <c r="B29" s="1">
        <v>2400</v>
      </c>
      <c r="C29" s="4" t="s">
        <v>3</v>
      </c>
      <c r="D29" s="6">
        <f aca="true" t="shared" si="2" ref="D29:J29">D8*($B$28/$B$16)^5*($B$29/$B$20)^3</f>
        <v>232.6027720221528</v>
      </c>
      <c r="E29" s="6">
        <f t="shared" si="2"/>
        <v>178.635014054698</v>
      </c>
      <c r="F29" s="6">
        <f t="shared" si="2"/>
        <v>149.3010868175762</v>
      </c>
      <c r="G29" s="6">
        <f t="shared" si="2"/>
        <v>133.80576014662432</v>
      </c>
      <c r="H29" s="6">
        <f t="shared" si="2"/>
        <v>134.09267966257949</v>
      </c>
      <c r="I29" s="6">
        <f t="shared" si="2"/>
        <v>133.09690016602917</v>
      </c>
      <c r="J29" s="6">
        <f t="shared" si="2"/>
        <v>130.48086928526143</v>
      </c>
      <c r="K29" s="6">
        <f>K8*($B$28/$B$16)^5*($B$29/$B$20)^3</f>
        <v>124.2867832643468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8527.131782945737</v>
      </c>
      <c r="F33" s="5">
        <f t="shared" si="3"/>
        <v>23706.972812846074</v>
      </c>
      <c r="G33" s="5">
        <f t="shared" si="3"/>
        <v>31521.29102493075</v>
      </c>
      <c r="H33" s="5">
        <f t="shared" si="3"/>
        <v>34741.587036011086</v>
      </c>
      <c r="I33" s="5">
        <f t="shared" si="3"/>
        <v>43784.6827700831</v>
      </c>
      <c r="J33" s="5">
        <f t="shared" si="3"/>
        <v>48860.31739612189</v>
      </c>
      <c r="K33" s="5">
        <f t="shared" si="3"/>
        <v>59535.22565096954</v>
      </c>
    </row>
    <row r="34" spans="1:11" ht="12.75">
      <c r="A34" s="9" t="s">
        <v>29</v>
      </c>
      <c r="B34" s="1">
        <v>40</v>
      </c>
      <c r="C34" s="4" t="s">
        <v>2</v>
      </c>
      <c r="D34" s="6">
        <f>D7*($B$34/$B$16)^2*($B$35/$B$20)^2</f>
        <v>16.90683926401938</v>
      </c>
      <c r="E34" s="6">
        <f aca="true" t="shared" si="4" ref="E34:K34">E7*($B$34/$B$16)^2*($B$35/$B$20)^2</f>
        <v>14.58097715379644</v>
      </c>
      <c r="F34" s="6">
        <f t="shared" si="4"/>
        <v>11.708112125326064</v>
      </c>
      <c r="G34" s="6">
        <f t="shared" si="4"/>
        <v>9.249112575870354</v>
      </c>
      <c r="H34" s="6">
        <f t="shared" si="4"/>
        <v>8.328063780971602</v>
      </c>
      <c r="I34" s="6">
        <f t="shared" si="4"/>
        <v>7.418899486652191</v>
      </c>
      <c r="J34" s="6">
        <f t="shared" si="4"/>
        <v>6.563215444939804</v>
      </c>
      <c r="K34" s="6">
        <f t="shared" si="4"/>
        <v>3.7436176824916942</v>
      </c>
    </row>
    <row r="35" spans="1:11" ht="12.75">
      <c r="A35" s="9" t="s">
        <v>31</v>
      </c>
      <c r="B35" s="1">
        <v>2200</v>
      </c>
      <c r="C35" s="4" t="s">
        <v>3</v>
      </c>
      <c r="D35" s="6">
        <f aca="true" t="shared" si="5" ref="D35:J35">D8*($B$34/$B$16)^5*($B$35/$B$20)^3</f>
        <v>179.16336201474854</v>
      </c>
      <c r="E35" s="6">
        <f t="shared" si="5"/>
        <v>137.59444658958512</v>
      </c>
      <c r="F35" s="6">
        <f t="shared" si="5"/>
        <v>114.99985332997336</v>
      </c>
      <c r="G35" s="6">
        <f t="shared" si="5"/>
        <v>103.0645062240492</v>
      </c>
      <c r="H35" s="6">
        <f t="shared" si="5"/>
        <v>103.28550730954476</v>
      </c>
      <c r="I35" s="6">
        <f t="shared" si="5"/>
        <v>102.51850354223663</v>
      </c>
      <c r="J35" s="6">
        <f t="shared" si="5"/>
        <v>100.50349364507119</v>
      </c>
      <c r="K35" s="6">
        <f>K8*($B$34/$B$16)^5*($B$35/$B$20)^3</f>
        <v>95.73247021113752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7751.937984496124</v>
      </c>
      <c r="F39" s="5">
        <f t="shared" si="6"/>
        <v>21551.793466223702</v>
      </c>
      <c r="G39" s="5">
        <f t="shared" si="6"/>
        <v>28655.71911357341</v>
      </c>
      <c r="H39" s="5">
        <f t="shared" si="6"/>
        <v>31583.26094182826</v>
      </c>
      <c r="I39" s="5">
        <f t="shared" si="6"/>
        <v>39804.257063711906</v>
      </c>
      <c r="J39" s="5">
        <f t="shared" si="6"/>
        <v>44418.470360110805</v>
      </c>
      <c r="K39" s="5">
        <f t="shared" si="6"/>
        <v>54122.93240997231</v>
      </c>
    </row>
    <row r="40" spans="1:11" ht="12.75">
      <c r="A40" s="9" t="s">
        <v>29</v>
      </c>
      <c r="B40" s="1">
        <v>40</v>
      </c>
      <c r="C40" s="4" t="s">
        <v>2</v>
      </c>
      <c r="D40" s="6">
        <f>D7*($B$40/$B$16)^2*($B$41/$B$20)^2</f>
        <v>13.972594433073867</v>
      </c>
      <c r="E40" s="6">
        <f aca="true" t="shared" si="7" ref="E40:K40">E7*($B$40/$B$16)^2*($B$41/$B$20)^2</f>
        <v>12.050394341980528</v>
      </c>
      <c r="F40" s="6">
        <f t="shared" si="7"/>
        <v>9.67612572340997</v>
      </c>
      <c r="G40" s="6">
        <f t="shared" si="7"/>
        <v>7.643894690801945</v>
      </c>
      <c r="H40" s="6">
        <f t="shared" si="7"/>
        <v>6.8826973396459525</v>
      </c>
      <c r="I40" s="6">
        <f t="shared" si="7"/>
        <v>6.131321889795199</v>
      </c>
      <c r="J40" s="6">
        <f t="shared" si="7"/>
        <v>5.424144995818019</v>
      </c>
      <c r="K40" s="6">
        <f t="shared" si="7"/>
        <v>3.0938989111501605</v>
      </c>
    </row>
    <row r="41" spans="1:11" ht="12.75">
      <c r="A41" s="9" t="s">
        <v>31</v>
      </c>
      <c r="B41" s="1">
        <v>2000</v>
      </c>
      <c r="C41" s="4" t="s">
        <v>3</v>
      </c>
      <c r="D41" s="6">
        <f aca="true" t="shared" si="8" ref="D41:J41">D8*($B$40/$B$16)^5*($B$41/$B$20)^3</f>
        <v>134.6080856609681</v>
      </c>
      <c r="E41" s="6">
        <f t="shared" si="8"/>
        <v>103.37674424461692</v>
      </c>
      <c r="F41" s="6">
        <f t="shared" si="8"/>
        <v>86.40109190831959</v>
      </c>
      <c r="G41" s="6">
        <f t="shared" si="8"/>
        <v>77.43388897374095</v>
      </c>
      <c r="H41" s="6">
        <f t="shared" si="8"/>
        <v>77.59993036028906</v>
      </c>
      <c r="I41" s="6">
        <f t="shared" si="8"/>
        <v>77.0236690775632</v>
      </c>
      <c r="J41" s="6">
        <f t="shared" si="8"/>
        <v>75.50976231785964</v>
      </c>
      <c r="K41" s="6">
        <f>K8*($B$40/$B$16)^5*($B$41/$B$20)^3</f>
        <v>71.92522179649701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 t="s">
        <v>39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6976.7441860465115</v>
      </c>
      <c r="F45" s="5">
        <f t="shared" si="9"/>
        <v>19396.61411960133</v>
      </c>
      <c r="G45" s="5">
        <f t="shared" si="9"/>
        <v>25790.147202216067</v>
      </c>
      <c r="H45" s="5">
        <f t="shared" si="9"/>
        <v>28424.934847645432</v>
      </c>
      <c r="I45" s="5">
        <f t="shared" si="9"/>
        <v>35823.831357340714</v>
      </c>
      <c r="J45" s="5">
        <f t="shared" si="9"/>
        <v>39976.623324099724</v>
      </c>
      <c r="K45" s="5">
        <f t="shared" si="9"/>
        <v>48710.639168975074</v>
      </c>
    </row>
    <row r="46" spans="1:11" ht="12.75">
      <c r="A46" s="9" t="s">
        <v>29</v>
      </c>
      <c r="B46" s="1">
        <v>40</v>
      </c>
      <c r="C46" s="4" t="s">
        <v>2</v>
      </c>
      <c r="D46" s="6">
        <f>D7*($B$46/$B$16)^2*($B$47/$B$20)^2</f>
        <v>11.317801490789831</v>
      </c>
      <c r="E46" s="6">
        <f aca="true" t="shared" si="10" ref="E46:K46">E7*($B$46/$B$16)^2*($B$47/$B$20)^2</f>
        <v>9.760819417004226</v>
      </c>
      <c r="F46" s="6">
        <f t="shared" si="10"/>
        <v>7.837661835962074</v>
      </c>
      <c r="G46" s="6">
        <f t="shared" si="10"/>
        <v>6.191554699549575</v>
      </c>
      <c r="H46" s="6">
        <f t="shared" si="10"/>
        <v>5.574984845113221</v>
      </c>
      <c r="I46" s="6">
        <f t="shared" si="10"/>
        <v>4.966370730734111</v>
      </c>
      <c r="J46" s="6">
        <f t="shared" si="10"/>
        <v>4.393557446612595</v>
      </c>
      <c r="K46" s="6">
        <f t="shared" si="10"/>
        <v>2.5060581180316297</v>
      </c>
    </row>
    <row r="47" spans="1:11" ht="12.75">
      <c r="A47" s="9" t="s">
        <v>31</v>
      </c>
      <c r="B47" s="1">
        <v>1800</v>
      </c>
      <c r="C47" s="4" t="s">
        <v>3</v>
      </c>
      <c r="D47" s="6">
        <f aca="true" t="shared" si="11" ref="D47:J47">D8*($B$46/$B$16)^5*($B$47/$B$20)^3</f>
        <v>98.12929444684572</v>
      </c>
      <c r="E47" s="6">
        <f t="shared" si="11"/>
        <v>75.36164655432572</v>
      </c>
      <c r="F47" s="6">
        <f t="shared" si="11"/>
        <v>62.98639600116496</v>
      </c>
      <c r="G47" s="6">
        <f t="shared" si="11"/>
        <v>56.44930506185714</v>
      </c>
      <c r="H47" s="6">
        <f t="shared" si="11"/>
        <v>56.57034923265072</v>
      </c>
      <c r="I47" s="6">
        <f t="shared" si="11"/>
        <v>56.150254757543564</v>
      </c>
      <c r="J47" s="6">
        <f t="shared" si="11"/>
        <v>55.046616729719666</v>
      </c>
      <c r="K47" s="6">
        <f>K8*($B$46/$B$16)^5*($B$47/$B$20)^3</f>
        <v>52.43348668964631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6201.550387596899</v>
      </c>
      <c r="F51" s="5">
        <f t="shared" si="12"/>
        <v>17241.43477297896</v>
      </c>
      <c r="G51" s="5">
        <f t="shared" si="12"/>
        <v>22924.575290858724</v>
      </c>
      <c r="H51" s="5">
        <f t="shared" si="12"/>
        <v>25266.608753462606</v>
      </c>
      <c r="I51" s="5">
        <f t="shared" si="12"/>
        <v>31843.405650969522</v>
      </c>
      <c r="J51" s="5">
        <f t="shared" si="12"/>
        <v>35534.776288088644</v>
      </c>
      <c r="K51" s="5">
        <f t="shared" si="12"/>
        <v>43298.34592797784</v>
      </c>
    </row>
    <row r="52" spans="1:11" ht="12.75">
      <c r="A52" s="9" t="s">
        <v>29</v>
      </c>
      <c r="B52" s="1">
        <v>40</v>
      </c>
      <c r="C52" s="4" t="s">
        <v>2</v>
      </c>
      <c r="D52" s="6">
        <f>D7*($B$52/$B$16)^2*($B$53/$B$20)^2</f>
        <v>8.942460437167274</v>
      </c>
      <c r="E52" s="6">
        <f aca="true" t="shared" si="13" ref="E52:K52">E7*($B$52/$B$16)^2*($B$53/$B$20)^2</f>
        <v>7.712252378867537</v>
      </c>
      <c r="F52" s="6">
        <f t="shared" si="13"/>
        <v>6.192720462982379</v>
      </c>
      <c r="G52" s="6">
        <f t="shared" si="13"/>
        <v>4.892092602113244</v>
      </c>
      <c r="H52" s="6">
        <f t="shared" si="13"/>
        <v>4.404926297373409</v>
      </c>
      <c r="I52" s="6">
        <f t="shared" si="13"/>
        <v>3.924046009468927</v>
      </c>
      <c r="J52" s="6">
        <f t="shared" si="13"/>
        <v>3.471452797323532</v>
      </c>
      <c r="K52" s="6">
        <f t="shared" si="13"/>
        <v>1.9800953031361024</v>
      </c>
    </row>
    <row r="53" spans="1:11" ht="12.75">
      <c r="A53" s="9" t="s">
        <v>31</v>
      </c>
      <c r="B53" s="1">
        <v>1600</v>
      </c>
      <c r="C53" s="4" t="s">
        <v>3</v>
      </c>
      <c r="D53" s="6">
        <f aca="true" t="shared" si="14" ref="D53:J53">D8*($B$52/$B$16)^5*($B$53/$B$20)^3</f>
        <v>68.91933985841564</v>
      </c>
      <c r="E53" s="6">
        <f t="shared" si="14"/>
        <v>52.92889305324385</v>
      </c>
      <c r="F53" s="6">
        <f t="shared" si="14"/>
        <v>44.237359057059614</v>
      </c>
      <c r="G53" s="6">
        <f t="shared" si="14"/>
        <v>39.646151154555355</v>
      </c>
      <c r="H53" s="6">
        <f t="shared" si="14"/>
        <v>39.73116434446799</v>
      </c>
      <c r="I53" s="6">
        <f t="shared" si="14"/>
        <v>39.43611856771235</v>
      </c>
      <c r="J53" s="6">
        <f t="shared" si="14"/>
        <v>38.660998306744126</v>
      </c>
      <c r="K53" s="6">
        <f>K8*($B$52/$B$16)^5*($B$53/$B$20)^3</f>
        <v>36.82571355980646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5426.356589147287</v>
      </c>
      <c r="F57" s="5">
        <f t="shared" si="15"/>
        <v>15086.25542635659</v>
      </c>
      <c r="G57" s="5">
        <f t="shared" si="15"/>
        <v>20059.003379501384</v>
      </c>
      <c r="H57" s="5">
        <f t="shared" si="15"/>
        <v>22108.282659279783</v>
      </c>
      <c r="I57" s="5">
        <f t="shared" si="15"/>
        <v>27862.979944598334</v>
      </c>
      <c r="J57" s="5">
        <f t="shared" si="15"/>
        <v>31092.929252077563</v>
      </c>
      <c r="K57" s="5">
        <f t="shared" si="15"/>
        <v>37886.05268698061</v>
      </c>
    </row>
    <row r="58" spans="1:11" ht="12.75">
      <c r="A58" s="9" t="s">
        <v>29</v>
      </c>
      <c r="B58" s="1">
        <v>40</v>
      </c>
      <c r="C58" s="4" t="s">
        <v>2</v>
      </c>
      <c r="D58" s="6">
        <f>D7*($B$58/$B$16)^2*($B$59/$B$20)^2</f>
        <v>6.846571272206194</v>
      </c>
      <c r="E58" s="6">
        <f aca="true" t="shared" si="16" ref="E58:K58">E7*($B$58/$B$16)^2*($B$59/$B$20)^2</f>
        <v>5.9046932275704584</v>
      </c>
      <c r="F58" s="6">
        <f t="shared" si="16"/>
        <v>4.741301604470885</v>
      </c>
      <c r="G58" s="6">
        <f t="shared" si="16"/>
        <v>3.745508398492953</v>
      </c>
      <c r="H58" s="6">
        <f t="shared" si="16"/>
        <v>3.3725216964265163</v>
      </c>
      <c r="I58" s="6">
        <f t="shared" si="16"/>
        <v>3.0043477259996476</v>
      </c>
      <c r="J58" s="6">
        <f t="shared" si="16"/>
        <v>2.6578310479508294</v>
      </c>
      <c r="K58" s="6">
        <f t="shared" si="16"/>
        <v>1.5160104664635785</v>
      </c>
    </row>
    <row r="59" spans="1:11" ht="12.75">
      <c r="A59" s="9" t="s">
        <v>31</v>
      </c>
      <c r="B59" s="1">
        <v>1400</v>
      </c>
      <c r="C59" s="4" t="s">
        <v>3</v>
      </c>
      <c r="D59" s="6">
        <f aca="true" t="shared" si="17" ref="D59:J59">D8*($B$58/$B$16)^5*($B$59/$B$20)^3</f>
        <v>46.17057338171205</v>
      </c>
      <c r="E59" s="6">
        <f t="shared" si="17"/>
        <v>35.4582232759036</v>
      </c>
      <c r="F59" s="6">
        <f t="shared" si="17"/>
        <v>29.635574524553615</v>
      </c>
      <c r="G59" s="6">
        <f t="shared" si="17"/>
        <v>26.559823917993143</v>
      </c>
      <c r="H59" s="6">
        <f t="shared" si="17"/>
        <v>26.61677611357915</v>
      </c>
      <c r="I59" s="6">
        <f t="shared" si="17"/>
        <v>26.419118493604177</v>
      </c>
      <c r="J59" s="6">
        <f t="shared" si="17"/>
        <v>25.899848475025852</v>
      </c>
      <c r="K59" s="6">
        <f>K8*($B$58/$B$16)^5*($B$59/$B$20)^3</f>
        <v>24.67035107619847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gspringman</cp:lastModifiedBy>
  <cp:lastPrinted>2000-03-22T15:34:37Z</cp:lastPrinted>
  <dcterms:created xsi:type="dcterms:W3CDTF">1998-01-06T13:15:37Z</dcterms:created>
  <dcterms:modified xsi:type="dcterms:W3CDTF">2018-01-19T20:26:49Z</dcterms:modified>
  <cp:category/>
  <cp:version/>
  <cp:contentType/>
  <cp:contentStatus/>
</cp:coreProperties>
</file>