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46" sheetId="1" r:id="rId1"/>
    <sheet name="datasheet" sheetId="2" r:id="rId2"/>
  </sheets>
  <definedNames>
    <definedName name="_xlnm.Print_Area" localSheetId="0">'46'!$A$1:$J$55</definedName>
    <definedName name="_xlnm.Print_Area" localSheetId="1">'datasheet'!$A$1:$L$67</definedName>
  </definedNames>
  <calcPr fullCalcOnLoad="1"/>
</workbook>
</file>

<file path=xl/sharedStrings.xml><?xml version="1.0" encoding="utf-8"?>
<sst xmlns="http://schemas.openxmlformats.org/spreadsheetml/2006/main" count="79" uniqueCount="41">
  <si>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</si>
  <si>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</si>
  <si>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</si>
  <si>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</si>
  <si>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</si>
  <si>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</si>
  <si>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</si>
  <si>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</si>
  <si>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</si>
  <si>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</si>
  <si>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</si>
  <si>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</si>
  <si>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</si>
  <si>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</si>
  <si>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</si>
  <si>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Position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</si>
  <si>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</si>
  <si>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</si>
  <si>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</si>
  <si>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</si>
  <si>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</si>
  <si>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</si>
  <si>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</si>
  <si>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</si>
  <si>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</si>
  <si>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</si>
  <si>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</si>
  <si>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>Best</t>
  </si>
  <si>
    <t>ACS</t>
  </si>
  <si>
    <t>Dia</t>
  </si>
  <si>
    <t>Fan Law</t>
  </si>
  <si>
    <t>Rpm</t>
  </si>
  <si>
    <t>Static Pcor</t>
  </si>
  <si>
    <t>CW</t>
  </si>
  <si>
    <t>Total P</t>
  </si>
  <si>
    <t>Total Eff</t>
  </si>
  <si>
    <t>Thrust</t>
  </si>
  <si>
    <t>Flat Plate</t>
  </si>
  <si>
    <t>Sound Power</t>
  </si>
  <si>
    <t>Torque No Thrust Device</t>
  </si>
  <si>
    <t>21611200-46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</si>
</sst>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39625"/>
          <c:w val="0.9165"/>
          <c:h val="0.6015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datasheet!$B$29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7526.881720430108</c:v>
                </c:pt>
                <c:pt idx="2">
                  <c:v>15210.963902787707</c:v>
                </c:pt>
                <c:pt idx="3">
                  <c:v>23315.037089871606</c:v>
                </c:pt>
                <c:pt idx="4">
                  <c:v>26600.171729807003</c:v>
                </c:pt>
                <c:pt idx="5">
                  <c:v>31223.378663330946</c:v>
                </c:pt>
                <c:pt idx="6">
                  <c:v>33408.92142857143</c:v>
                </c:pt>
                <c:pt idx="7">
                  <c:v>44947.3735775249</c:v>
                </c:pt>
              </c:numCache>
            </c:numRef>
          </c:xVal>
          <c:yVal>
            <c:numRef>
              <c:f>datasheet!$D$29:$K$29</c:f>
              <c:numCache>
                <c:ptCount val="8"/>
                <c:pt idx="0">
                  <c:v>90.03969543917731</c:v>
                </c:pt>
                <c:pt idx="1">
                  <c:v>79.00913433152303</c:v>
                </c:pt>
                <c:pt idx="2">
                  <c:v>67.66226092328574</c:v>
                </c:pt>
                <c:pt idx="3">
                  <c:v>56.96595308194535</c:v>
                </c:pt>
                <c:pt idx="4">
                  <c:v>55.56384675678249</c:v>
                </c:pt>
                <c:pt idx="5">
                  <c:v>55.18790733352956</c:v>
                </c:pt>
                <c:pt idx="6">
                  <c:v>54.526922827837986</c:v>
                </c:pt>
                <c:pt idx="7">
                  <c:v>55.87892026022257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datasheet!$B$35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7025.089605734767</c:v>
                </c:pt>
                <c:pt idx="2">
                  <c:v>14196.89964260186</c:v>
                </c:pt>
                <c:pt idx="3">
                  <c:v>21760.701283880167</c:v>
                </c:pt>
                <c:pt idx="4">
                  <c:v>24826.82694781987</c:v>
                </c:pt>
                <c:pt idx="5">
                  <c:v>29141.82008577555</c:v>
                </c:pt>
                <c:pt idx="6">
                  <c:v>31181.660000000007</c:v>
                </c:pt>
                <c:pt idx="7">
                  <c:v>41950.882005689906</c:v>
                </c:pt>
              </c:numCache>
            </c:numRef>
          </c:xVal>
          <c:yVal>
            <c:numRef>
              <c:f>datasheet!$D$35:$K$35</c:f>
              <c:numCache>
                <c:ptCount val="8"/>
                <c:pt idx="0">
                  <c:v>73.20560719558596</c:v>
                </c:pt>
                <c:pt idx="1">
                  <c:v>64.23735247576273</c:v>
                </c:pt>
                <c:pt idx="2">
                  <c:v>55.01192414029514</c:v>
                </c:pt>
                <c:pt idx="3">
                  <c:v>46.315429705735724</c:v>
                </c:pt>
                <c:pt idx="4">
                  <c:v>45.175465333514424</c:v>
                </c:pt>
                <c:pt idx="5">
                  <c:v>44.86981265872745</c:v>
                </c:pt>
                <c:pt idx="6">
                  <c:v>44.332407774692584</c:v>
                </c:pt>
                <c:pt idx="7">
                  <c:v>45.43163176120023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datasheet!$B$41</c:f>
              <c:strCache>
                <c:ptCount val="1"/>
                <c:pt idx="0">
                  <c:v>1300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6523.297491039427</c:v>
                </c:pt>
                <c:pt idx="2">
                  <c:v>13182.835382416013</c:v>
                </c:pt>
                <c:pt idx="3">
                  <c:v>20206.36547788873</c:v>
                </c:pt>
                <c:pt idx="4">
                  <c:v>23053.48216583274</c:v>
                </c:pt>
                <c:pt idx="5">
                  <c:v>27060.261508220156</c:v>
                </c:pt>
                <c:pt idx="6">
                  <c:v>28954.398571428577</c:v>
                </c:pt>
                <c:pt idx="7">
                  <c:v>38954.39043385491</c:v>
                </c:pt>
              </c:numCache>
            </c:numRef>
          </c:xVal>
          <c:yVal>
            <c:numRef>
              <c:f>datasheet!$D$41:$K$41</c:f>
              <c:numCache>
                <c:ptCount val="8"/>
                <c:pt idx="0">
                  <c:v>58.612506927369665</c:v>
                </c:pt>
                <c:pt idx="1">
                  <c:v>51.432020185587</c:v>
                </c:pt>
                <c:pt idx="2">
                  <c:v>44.0456258513952</c:v>
                </c:pt>
                <c:pt idx="3">
                  <c:v>37.08272560623229</c:v>
                </c:pt>
                <c:pt idx="4">
                  <c:v>36.17000631841516</c:v>
                </c:pt>
                <c:pt idx="5">
                  <c:v>35.92528367755984</c:v>
                </c:pt>
                <c:pt idx="6">
                  <c:v>35.49500724526225</c:v>
                </c:pt>
                <c:pt idx="7">
                  <c:v>36.37510749976564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datasheet!$B$47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6021.505376344086</c:v>
                </c:pt>
                <c:pt idx="2">
                  <c:v>12168.771122230166</c:v>
                </c:pt>
                <c:pt idx="3">
                  <c:v>18652.029671897286</c:v>
                </c:pt>
                <c:pt idx="4">
                  <c:v>21280.137383845602</c:v>
                </c:pt>
                <c:pt idx="5">
                  <c:v>24978.702930664756</c:v>
                </c:pt>
                <c:pt idx="6">
                  <c:v>26727.137142857147</c:v>
                </c:pt>
                <c:pt idx="7">
                  <c:v>35957.898862019916</c:v>
                </c:pt>
              </c:numCache>
            </c:numRef>
          </c:xVal>
          <c:yVal>
            <c:numRef>
              <c:f>datasheet!$D$47:$K$47</c:f>
              <c:numCache>
                <c:ptCount val="8"/>
                <c:pt idx="0">
                  <c:v>46.10032406485879</c:v>
                </c:pt>
                <c:pt idx="1">
                  <c:v>40.452676777739796</c:v>
                </c:pt>
                <c:pt idx="2">
                  <c:v>34.6430775927223</c:v>
                </c:pt>
                <c:pt idx="3">
                  <c:v>29.16656797795602</c:v>
                </c:pt>
                <c:pt idx="4">
                  <c:v>28.44868953947264</c:v>
                </c:pt>
                <c:pt idx="5">
                  <c:v>28.256208554767134</c:v>
                </c:pt>
                <c:pt idx="6">
                  <c:v>27.91778448785305</c:v>
                </c:pt>
                <c:pt idx="7">
                  <c:v>28.61000717323396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datasheet!$B$53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5519.713261648745</c:v>
                </c:pt>
                <c:pt idx="2">
                  <c:v>11154.706862044319</c:v>
                </c:pt>
                <c:pt idx="3">
                  <c:v>17097.693865905847</c:v>
                </c:pt>
                <c:pt idx="4">
                  <c:v>19506.79260185847</c:v>
                </c:pt>
                <c:pt idx="5">
                  <c:v>22897.14435310936</c:v>
                </c:pt>
                <c:pt idx="6">
                  <c:v>24499.87571428572</c:v>
                </c:pt>
                <c:pt idx="7">
                  <c:v>32961.40729018493</c:v>
                </c:pt>
              </c:numCache>
            </c:numRef>
          </c:xVal>
          <c:yVal>
            <c:numRef>
              <c:f>datasheet!$D$53:$K$53</c:f>
              <c:numCache>
                <c:ptCount val="8"/>
                <c:pt idx="0">
                  <c:v>35.508988038383706</c:v>
                </c:pt>
                <c:pt idx="1">
                  <c:v>31.158861568965083</c:v>
                </c:pt>
                <c:pt idx="2">
                  <c:v>26.683990900412837</c:v>
                </c:pt>
                <c:pt idx="3">
                  <c:v>22.46568401542793</c:v>
                </c:pt>
                <c:pt idx="4">
                  <c:v>21.912734824674814</c:v>
                </c:pt>
                <c:pt idx="5">
                  <c:v>21.76447545508973</c:v>
                </c:pt>
                <c:pt idx="6">
                  <c:v>21.503802750771072</c:v>
                </c:pt>
                <c:pt idx="7">
                  <c:v>22.03699047892037</c:v>
                </c:pt>
              </c:numCache>
            </c:numRef>
          </c:yVal>
          <c:smooth val="0"/>
        </c:ser>
        <c:ser>
          <c:idx val="0"/>
          <c:order val="5"/>
          <c:tx>
            <c:strRef>
              <c:f>datasheet!$B$59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5017.921146953406</c:v>
                </c:pt>
                <c:pt idx="2">
                  <c:v>10140.642601858472</c:v>
                </c:pt>
                <c:pt idx="3">
                  <c:v>15543.358059914406</c:v>
                </c:pt>
                <c:pt idx="4">
                  <c:v>17733.447819871337</c:v>
                </c:pt>
                <c:pt idx="5">
                  <c:v>20815.585775553966</c:v>
                </c:pt>
                <c:pt idx="6">
                  <c:v>22272.61428571429</c:v>
                </c:pt>
                <c:pt idx="7">
                  <c:v>29964.915718349934</c:v>
                </c:pt>
              </c:numCache>
            </c:numRef>
          </c:xVal>
          <c:yVal>
            <c:numRef>
              <c:f>datasheet!$D$59:$K$59</c:f>
              <c:numCache>
                <c:ptCount val="8"/>
                <c:pt idx="0">
                  <c:v>26.67842827827477</c:v>
                </c:pt>
                <c:pt idx="1">
                  <c:v>23.41011387600683</c:v>
                </c:pt>
                <c:pt idx="2">
                  <c:v>20.048077310603187</c:v>
                </c:pt>
                <c:pt idx="3">
                  <c:v>16.878800913168998</c:v>
                </c:pt>
                <c:pt idx="4">
                  <c:v>16.46336200200963</c:v>
                </c:pt>
                <c:pt idx="5">
                  <c:v>16.351972543268023</c:v>
                </c:pt>
                <c:pt idx="6">
                  <c:v>16.15612528232237</c:v>
                </c:pt>
                <c:pt idx="7">
                  <c:v>16.556717114140028</c:v>
                </c:pt>
              </c:numCache>
            </c:numRef>
          </c:yVal>
          <c:smooth val="0"/>
        </c:ser>
        <c:axId val="21590907"/>
        <c:axId val="60100436"/>
      </c:scatterChart>
      <c:valAx>
        <c:axId val="21590907"/>
        <c:scaling>
          <c:orientation val="minMax"/>
          <c:max val="50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100436"/>
        <c:crosses val="autoZero"/>
        <c:crossBetween val="midCat"/>
        <c:dispUnits/>
      </c:valAx>
      <c:valAx>
        <c:axId val="60100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5909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7375"/>
          <c:w val="0.9355"/>
          <c:h val="0.749"/>
        </c:manualLayout>
      </c:layout>
      <c:scatterChart>
        <c:scatterStyle val="lineMarker"/>
        <c:varyColors val="0"/>
        <c:ser>
          <c:idx val="1"/>
          <c:order val="0"/>
          <c:tx>
            <c:strRef>
              <c:f>datasheet!$A$27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datasheet!$D$27:$K$27</c:f>
              <c:numCache>
                <c:ptCount val="8"/>
                <c:pt idx="0">
                  <c:v>0</c:v>
                </c:pt>
                <c:pt idx="1">
                  <c:v>7526.881720430108</c:v>
                </c:pt>
                <c:pt idx="2">
                  <c:v>15210.963902787707</c:v>
                </c:pt>
                <c:pt idx="3">
                  <c:v>23315.037089871606</c:v>
                </c:pt>
                <c:pt idx="4">
                  <c:v>26600.171729807003</c:v>
                </c:pt>
                <c:pt idx="5">
                  <c:v>31223.378663330946</c:v>
                </c:pt>
                <c:pt idx="6">
                  <c:v>33408.92142857143</c:v>
                </c:pt>
                <c:pt idx="7">
                  <c:v>44947.3735775249</c:v>
                </c:pt>
              </c:numCache>
            </c:numRef>
          </c:xVal>
          <c:yVal>
            <c:numRef>
              <c:f>datasheet!$D$28:$K$28</c:f>
              <c:numCache>
                <c:ptCount val="8"/>
                <c:pt idx="0">
                  <c:v>11.09854162050854</c:v>
                </c:pt>
                <c:pt idx="1">
                  <c:v>9.35599491270667</c:v>
                </c:pt>
                <c:pt idx="2">
                  <c:v>7.803490801404658</c:v>
                </c:pt>
                <c:pt idx="3">
                  <c:v>6.069126843453716</c:v>
                </c:pt>
                <c:pt idx="4">
                  <c:v>5.672130762246698</c:v>
                </c:pt>
                <c:pt idx="5">
                  <c:v>5.134117548478669</c:v>
                </c:pt>
                <c:pt idx="6">
                  <c:v>4.637755102040816</c:v>
                </c:pt>
                <c:pt idx="7">
                  <c:v>3.5534055429990143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datasheet!$A$33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datasheet!$D$33:$K$33</c:f>
              <c:numCache>
                <c:ptCount val="8"/>
                <c:pt idx="0">
                  <c:v>0</c:v>
                </c:pt>
                <c:pt idx="1">
                  <c:v>7025.089605734767</c:v>
                </c:pt>
                <c:pt idx="2">
                  <c:v>14196.89964260186</c:v>
                </c:pt>
                <c:pt idx="3">
                  <c:v>21760.701283880167</c:v>
                </c:pt>
                <c:pt idx="4">
                  <c:v>24826.82694781987</c:v>
                </c:pt>
                <c:pt idx="5">
                  <c:v>29141.82008577555</c:v>
                </c:pt>
                <c:pt idx="6">
                  <c:v>31181.660000000007</c:v>
                </c:pt>
                <c:pt idx="7">
                  <c:v>41950.882005689906</c:v>
                </c:pt>
              </c:numCache>
            </c:numRef>
          </c:xVal>
          <c:yVal>
            <c:numRef>
              <c:f>datasheet!$D$34:$K$34</c:f>
              <c:numCache>
                <c:ptCount val="8"/>
                <c:pt idx="0">
                  <c:v>9.668062922754107</c:v>
                </c:pt>
                <c:pt idx="1">
                  <c:v>8.150111123957812</c:v>
                </c:pt>
                <c:pt idx="2">
                  <c:v>6.797707542556948</c:v>
                </c:pt>
                <c:pt idx="3">
                  <c:v>5.286883828075237</c:v>
                </c:pt>
                <c:pt idx="4">
                  <c:v>4.941056130668235</c:v>
                </c:pt>
                <c:pt idx="5">
                  <c:v>4.472386842230308</c:v>
                </c:pt>
                <c:pt idx="6">
                  <c:v>4.04</c:v>
                </c:pt>
                <c:pt idx="7">
                  <c:v>3.095411050790253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datasheet!$A$39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datasheet!$D$39:$K$39</c:f>
              <c:numCache>
                <c:ptCount val="8"/>
                <c:pt idx="0">
                  <c:v>0</c:v>
                </c:pt>
                <c:pt idx="1">
                  <c:v>6523.297491039427</c:v>
                </c:pt>
                <c:pt idx="2">
                  <c:v>13182.835382416013</c:v>
                </c:pt>
                <c:pt idx="3">
                  <c:v>20206.36547788873</c:v>
                </c:pt>
                <c:pt idx="4">
                  <c:v>23053.48216583274</c:v>
                </c:pt>
                <c:pt idx="5">
                  <c:v>27060.261508220156</c:v>
                </c:pt>
                <c:pt idx="6">
                  <c:v>28954.398571428577</c:v>
                </c:pt>
                <c:pt idx="7">
                  <c:v>38954.39043385491</c:v>
                </c:pt>
              </c:numCache>
            </c:numRef>
          </c:xVal>
          <c:yVal>
            <c:numRef>
              <c:f>datasheet!$D$40:$K$40</c:f>
              <c:numCache>
                <c:ptCount val="8"/>
                <c:pt idx="0">
                  <c:v>8.336237928293082</c:v>
                </c:pt>
                <c:pt idx="1">
                  <c:v>7.027391734433011</c:v>
                </c:pt>
                <c:pt idx="2">
                  <c:v>5.861288646388389</c:v>
                </c:pt>
                <c:pt idx="3">
                  <c:v>4.558588606860791</c:v>
                </c:pt>
                <c:pt idx="4">
                  <c:v>4.260400439198631</c:v>
                </c:pt>
                <c:pt idx="5">
                  <c:v>3.8562927364128674</c:v>
                </c:pt>
                <c:pt idx="6">
                  <c:v>3.483469387755102</c:v>
                </c:pt>
                <c:pt idx="7">
                  <c:v>2.669002385630371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datasheet!$A$45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datasheet!$D$45:$K$45</c:f>
              <c:numCache>
                <c:ptCount val="8"/>
                <c:pt idx="0">
                  <c:v>0</c:v>
                </c:pt>
                <c:pt idx="1">
                  <c:v>6021.505376344086</c:v>
                </c:pt>
                <c:pt idx="2">
                  <c:v>12168.771122230166</c:v>
                </c:pt>
                <c:pt idx="3">
                  <c:v>18652.029671897286</c:v>
                </c:pt>
                <c:pt idx="4">
                  <c:v>21280.137383845602</c:v>
                </c:pt>
                <c:pt idx="5">
                  <c:v>24978.702930664756</c:v>
                </c:pt>
                <c:pt idx="6">
                  <c:v>26727.137142857147</c:v>
                </c:pt>
                <c:pt idx="7">
                  <c:v>35957.898862019916</c:v>
                </c:pt>
              </c:numCache>
            </c:numRef>
          </c:xVal>
          <c:yVal>
            <c:numRef>
              <c:f>datasheet!$D$46:$K$46</c:f>
              <c:numCache>
                <c:ptCount val="8"/>
                <c:pt idx="0">
                  <c:v>7.103066637125465</c:v>
                </c:pt>
                <c:pt idx="1">
                  <c:v>5.987836744132269</c:v>
                </c:pt>
                <c:pt idx="2">
                  <c:v>4.994234112898981</c:v>
                </c:pt>
                <c:pt idx="3">
                  <c:v>3.884241179810378</c:v>
                </c:pt>
                <c:pt idx="4">
                  <c:v>3.6301636878378867</c:v>
                </c:pt>
                <c:pt idx="5">
                  <c:v>3.2858352310263483</c:v>
                </c:pt>
                <c:pt idx="6">
                  <c:v>2.968163265306122</c:v>
                </c:pt>
                <c:pt idx="7">
                  <c:v>2.274179547519369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datasheet!$A$51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datasheet!$D$51:$K$51</c:f>
              <c:numCache>
                <c:ptCount val="8"/>
                <c:pt idx="0">
                  <c:v>0</c:v>
                </c:pt>
                <c:pt idx="1">
                  <c:v>5519.713261648745</c:v>
                </c:pt>
                <c:pt idx="2">
                  <c:v>11154.706862044319</c:v>
                </c:pt>
                <c:pt idx="3">
                  <c:v>17097.693865905847</c:v>
                </c:pt>
                <c:pt idx="4">
                  <c:v>19506.79260185847</c:v>
                </c:pt>
                <c:pt idx="5">
                  <c:v>22897.14435310936</c:v>
                </c:pt>
                <c:pt idx="6">
                  <c:v>24499.87571428572</c:v>
                </c:pt>
                <c:pt idx="7">
                  <c:v>32961.40729018493</c:v>
                </c:pt>
              </c:numCache>
            </c:numRef>
          </c:xVal>
          <c:yVal>
            <c:numRef>
              <c:f>datasheet!$D$52:$K$52</c:f>
              <c:numCache>
                <c:ptCount val="8"/>
                <c:pt idx="0">
                  <c:v>5.968549049251259</c:v>
                </c:pt>
                <c:pt idx="1">
                  <c:v>5.031446153055588</c:v>
                </c:pt>
                <c:pt idx="2">
                  <c:v>4.196543942088728</c:v>
                </c:pt>
                <c:pt idx="3">
                  <c:v>3.2638415469239983</c:v>
                </c:pt>
                <c:pt idx="4">
                  <c:v>3.050345876586002</c:v>
                </c:pt>
                <c:pt idx="5">
                  <c:v>2.761014326070751</c:v>
                </c:pt>
                <c:pt idx="6">
                  <c:v>2.494081632653061</c:v>
                </c:pt>
                <c:pt idx="7">
                  <c:v>1.9109425364572479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datasheet!$A$57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datasheet!$D$57:$K$57</c:f>
              <c:numCache>
                <c:ptCount val="8"/>
                <c:pt idx="0">
                  <c:v>0</c:v>
                </c:pt>
                <c:pt idx="1">
                  <c:v>5017.921146953406</c:v>
                </c:pt>
                <c:pt idx="2">
                  <c:v>10140.642601858472</c:v>
                </c:pt>
                <c:pt idx="3">
                  <c:v>15543.358059914406</c:v>
                </c:pt>
                <c:pt idx="4">
                  <c:v>17733.447819871337</c:v>
                </c:pt>
                <c:pt idx="5">
                  <c:v>20815.585775553966</c:v>
                </c:pt>
                <c:pt idx="6">
                  <c:v>22272.61428571429</c:v>
                </c:pt>
                <c:pt idx="7">
                  <c:v>29964.915718349934</c:v>
                </c:pt>
              </c:numCache>
            </c:numRef>
          </c:xVal>
          <c:yVal>
            <c:numRef>
              <c:f>datasheet!$D$58:$K$58</c:f>
              <c:numCache>
                <c:ptCount val="8"/>
                <c:pt idx="0">
                  <c:v>4.932685164670462</c:v>
                </c:pt>
                <c:pt idx="1">
                  <c:v>4.158219961202965</c:v>
                </c:pt>
                <c:pt idx="2">
                  <c:v>3.4682181339576266</c:v>
                </c:pt>
                <c:pt idx="3">
                  <c:v>2.697389708201652</c:v>
                </c:pt>
                <c:pt idx="4">
                  <c:v>2.5209470054429772</c:v>
                </c:pt>
                <c:pt idx="5">
                  <c:v>2.2818300215460754</c:v>
                </c:pt>
                <c:pt idx="6">
                  <c:v>2.061224489795918</c:v>
                </c:pt>
                <c:pt idx="7">
                  <c:v>1.5792913524440066</c:v>
                </c:pt>
              </c:numCache>
            </c:numRef>
          </c:yVal>
          <c:smooth val="0"/>
        </c:ser>
        <c:axId val="4033013"/>
        <c:axId val="36297118"/>
      </c:scatterChart>
      <c:valAx>
        <c:axId val="4033013"/>
        <c:scaling>
          <c:orientation val="minMax"/>
          <c:max val="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6297118"/>
        <c:crosses val="autoZero"/>
        <c:crossBetween val="midCat"/>
        <c:dispUnits/>
      </c:valAx>
      <c:valAx>
        <c:axId val="36297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330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18</xdr:row>
      <xdr:rowOff>76200</xdr:rowOff>
    </xdr:from>
    <xdr:to>
      <xdr:col>1</xdr:col>
      <xdr:colOff>381000</xdr:colOff>
      <xdr:row>19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47700" y="299085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38100</xdr:colOff>
      <xdr:row>15</xdr:row>
      <xdr:rowOff>38100</xdr:rowOff>
    </xdr:from>
    <xdr:to>
      <xdr:col>1</xdr:col>
      <xdr:colOff>381000</xdr:colOff>
      <xdr:row>16</xdr:row>
      <xdr:rowOff>47625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47700" y="246697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38100</xdr:colOff>
      <xdr:row>11</xdr:row>
      <xdr:rowOff>19050</xdr:rowOff>
    </xdr:from>
    <xdr:to>
      <xdr:col>1</xdr:col>
      <xdr:colOff>438150</xdr:colOff>
      <xdr:row>12</xdr:row>
      <xdr:rowOff>57150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47700" y="1800225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1</xdr:col>
      <xdr:colOff>38100</xdr:colOff>
      <xdr:row>39</xdr:row>
      <xdr:rowOff>104775</xdr:rowOff>
    </xdr:from>
    <xdr:to>
      <xdr:col>1</xdr:col>
      <xdr:colOff>419100</xdr:colOff>
      <xdr:row>40</xdr:row>
      <xdr:rowOff>123825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647700" y="64198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1100</a:t>
          </a:r>
        </a:p>
      </xdr:txBody>
    </xdr:sp>
    <xdr:clientData/>
  </xdr:twoCellAnchor>
  <xdr:twoCellAnchor>
    <xdr:from>
      <xdr:col>1</xdr:col>
      <xdr:colOff>28575</xdr:colOff>
      <xdr:row>35</xdr:row>
      <xdr:rowOff>152400</xdr:rowOff>
    </xdr:from>
    <xdr:to>
      <xdr:col>1</xdr:col>
      <xdr:colOff>390525</xdr:colOff>
      <xdr:row>37</xdr:row>
      <xdr:rowOff>38100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638175" y="58197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1300</a:t>
          </a:r>
        </a:p>
      </xdr:txBody>
    </xdr:sp>
    <xdr:clientData/>
  </xdr:twoCellAnchor>
  <xdr:twoCellAnchor>
    <xdr:from>
      <xdr:col>1</xdr:col>
      <xdr:colOff>85725</xdr:colOff>
      <xdr:row>32</xdr:row>
      <xdr:rowOff>66675</xdr:rowOff>
    </xdr:from>
    <xdr:to>
      <xdr:col>1</xdr:col>
      <xdr:colOff>466725</xdr:colOff>
      <xdr:row>33</xdr:row>
      <xdr:rowOff>114300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95325" y="5248275"/>
          <a:ext cx="38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1500</a:t>
          </a:r>
        </a:p>
      </xdr:txBody>
    </xdr:sp>
    <xdr:clientData/>
  </xdr:twoCellAnchor>
  <xdr:twoCellAnchor>
    <xdr:from>
      <xdr:col>5</xdr:col>
      <xdr:colOff>571500</xdr:colOff>
      <xdr:row>20</xdr:row>
      <xdr:rowOff>142875</xdr:rowOff>
    </xdr:from>
    <xdr:to>
      <xdr:col>6</xdr:col>
      <xdr:colOff>304800</xdr:colOff>
      <xdr:row>22</xdr:row>
      <xdr:rowOff>19050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3619500" y="3381375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19</xdr:row>
      <xdr:rowOff>57150</xdr:rowOff>
    </xdr:from>
    <xdr:to>
      <xdr:col>7</xdr:col>
      <xdr:colOff>304800</xdr:colOff>
      <xdr:row>20</xdr:row>
      <xdr:rowOff>85725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4229100" y="3133725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8</xdr:col>
      <xdr:colOff>19050</xdr:colOff>
      <xdr:row>16</xdr:row>
      <xdr:rowOff>152400</xdr:rowOff>
    </xdr:from>
    <xdr:to>
      <xdr:col>8</xdr:col>
      <xdr:colOff>361950</xdr:colOff>
      <xdr:row>18</xdr:row>
      <xdr:rowOff>19050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4895850" y="2743200"/>
          <a:ext cx="342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>
    <xdr:from>
      <xdr:col>6</xdr:col>
      <xdr:colOff>0</xdr:colOff>
      <xdr:row>45</xdr:row>
      <xdr:rowOff>114300</xdr:rowOff>
    </xdr:from>
    <xdr:to>
      <xdr:col>6</xdr:col>
      <xdr:colOff>381000</xdr:colOff>
      <xdr:row>46</xdr:row>
      <xdr:rowOff>133350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657600" y="74009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</a:t>
          </a:r>
        </a:p>
      </xdr:txBody>
    </xdr:sp>
    <xdr:clientData/>
  </xdr:twoCellAnchor>
  <xdr:twoCellAnchor>
    <xdr:from>
      <xdr:col>6</xdr:col>
      <xdr:colOff>571500</xdr:colOff>
      <xdr:row>44</xdr:row>
      <xdr:rowOff>95250</xdr:rowOff>
    </xdr:from>
    <xdr:to>
      <xdr:col>7</xdr:col>
      <xdr:colOff>342900</xdr:colOff>
      <xdr:row>45</xdr:row>
      <xdr:rowOff>114300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229100" y="7219950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7</xdr:col>
      <xdr:colOff>561975</xdr:colOff>
      <xdr:row>43</xdr:row>
      <xdr:rowOff>57150</xdr:rowOff>
    </xdr:from>
    <xdr:to>
      <xdr:col>8</xdr:col>
      <xdr:colOff>333375</xdr:colOff>
      <xdr:row>44</xdr:row>
      <xdr:rowOff>76200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4829175" y="70199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1400</a:t>
          </a:r>
        </a:p>
      </xdr:txBody>
    </xdr:sp>
    <xdr:clientData/>
  </xdr:twoCellAnchor>
  <xdr:twoCellAnchor editAs="oneCell">
    <xdr:from>
      <xdr:col>0</xdr:col>
      <xdr:colOff>247650</xdr:colOff>
      <xdr:row>1</xdr:row>
      <xdr:rowOff>9525</xdr:rowOff>
    </xdr:from>
    <xdr:to>
      <xdr:col>2</xdr:col>
      <xdr:colOff>238125</xdr:colOff>
      <xdr:row>5</xdr:row>
      <xdr:rowOff>152400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14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</xdr:colOff>
      <xdr:row>1</xdr:row>
      <xdr:rowOff>114300</xdr:rowOff>
    </xdr:from>
    <xdr:ext cx="4048125" cy="1181100"/>
    <xdr:sp>
      <xdr:nvSpPr>
        <xdr:cNvPr id="16" name="Text Box 32"/>
        <xdr:cNvSpPr txBox="1">
          <a:spLocks noChangeArrowheads="1"/>
        </xdr:cNvSpPr>
      </xdr:nvSpPr>
      <xdr:spPr>
        <a:xfrm>
          <a:off x="1485900" y="276225"/>
          <a:ext cx="40481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AMERICAN COOLING SYSTEMS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216-11-46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DIA:   46 in  RPM:   Various    TIP CLEARANCE:  .5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SHROUD:  FLAT PLATE                   BLOCKAGE:   None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Normal="50" zoomScaleSheetLayoutView="100" zoomScalePageLayoutView="0" workbookViewId="0" topLeftCell="A1">
      <selection activeCell="N44" sqref="N44"/>
    </sheetView>
  </sheetViews>
  <sheetFormatPr defaultColWidth="9.140625" defaultRowHeight="12.75"/>
  <sheetData/>
  <sheetProtection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59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19.00390625" style="0" customWidth="1"/>
    <col min="2" max="2" width="18.00390625" style="0" customWidth="1"/>
    <col min="3" max="3" width="12.57421875" style="0" customWidth="1"/>
  </cols>
  <sheetData>
    <row r="5" spans="1:11" ht="13.5" thickBot="1">
      <c r="A5" s="9" t="s">
        <v>6</v>
      </c>
      <c r="B5" s="10">
        <v>40479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26</v>
      </c>
      <c r="C6" s="4" t="s">
        <v>1</v>
      </c>
      <c r="D6" s="5">
        <v>0</v>
      </c>
      <c r="E6" s="5">
        <v>7025.089605734767</v>
      </c>
      <c r="F6" s="5">
        <v>14196.89964260186</v>
      </c>
      <c r="G6" s="5">
        <v>21760.701283880167</v>
      </c>
      <c r="H6" s="5">
        <v>24826.82694781987</v>
      </c>
      <c r="I6" s="5">
        <v>29141.82008577555</v>
      </c>
      <c r="J6" s="5">
        <v>31181.660000000007</v>
      </c>
      <c r="K6" s="5">
        <v>41950.882005689906</v>
      </c>
    </row>
    <row r="7" spans="1:11" ht="12.75">
      <c r="A7" s="9" t="s">
        <v>8</v>
      </c>
      <c r="B7" s="10" t="s">
        <v>27</v>
      </c>
      <c r="C7" t="s">
        <v>32</v>
      </c>
      <c r="D7">
        <v>9.668062922754107</v>
      </c>
      <c r="E7">
        <v>8.150111123957812</v>
      </c>
      <c r="F7">
        <v>6.797707542556948</v>
      </c>
      <c r="G7">
        <v>5.286883828075237</v>
      </c>
      <c r="H7">
        <v>4.941056130668235</v>
      </c>
      <c r="I7">
        <v>4.472386842230308</v>
      </c>
      <c r="J7">
        <v>4.04</v>
      </c>
      <c r="K7">
        <v>3.095411050790253</v>
      </c>
    </row>
    <row r="8" spans="1:11" ht="12.75">
      <c r="A8" s="9" t="s">
        <v>9</v>
      </c>
      <c r="B8" s="11">
        <v>1141</v>
      </c>
      <c r="C8" s="4" t="s">
        <v>3</v>
      </c>
      <c r="D8" s="6">
        <v>73.20560719558596</v>
      </c>
      <c r="E8" s="6">
        <v>64.23735247576273</v>
      </c>
      <c r="F8" s="6">
        <v>55.01192414029514</v>
      </c>
      <c r="G8" s="6">
        <v>46.315429705735724</v>
      </c>
      <c r="H8" s="6">
        <v>45.175465333514424</v>
      </c>
      <c r="I8" s="6">
        <v>44.86981265872745</v>
      </c>
      <c r="J8" s="6">
        <v>44.332407774692584</v>
      </c>
      <c r="K8" s="6">
        <v>45.43163176120023</v>
      </c>
    </row>
    <row r="9" spans="1:11" ht="12.75">
      <c r="A9" s="9" t="s">
        <v>10</v>
      </c>
      <c r="B9" s="11">
        <v>47</v>
      </c>
      <c r="C9" s="4" t="s">
        <v>4</v>
      </c>
      <c r="D9" s="7">
        <v>0</v>
      </c>
      <c r="E9" s="7">
        <v>0.14038099720635427</v>
      </c>
      <c r="F9" s="7">
        <v>0.2762992531730603</v>
      </c>
      <c r="G9" s="7">
        <v>0.3912258251453569</v>
      </c>
      <c r="H9" s="7">
        <v>0.4276799867563953</v>
      </c>
      <c r="I9" s="7">
        <v>0.4574907690833446</v>
      </c>
      <c r="J9" s="7">
        <v>0.44754822158173635</v>
      </c>
      <c r="K9" s="7">
        <v>0.450175284221672</v>
      </c>
    </row>
    <row r="10" spans="1:11" ht="12.75">
      <c r="A10" s="9" t="s">
        <v>11</v>
      </c>
      <c r="B10" s="10" t="s">
        <v>37</v>
      </c>
      <c r="C10" s="4" t="s">
        <v>34</v>
      </c>
      <c r="D10" s="6">
        <v>9.668062922754107</v>
      </c>
      <c r="E10" s="6">
        <v>8.185235559176629</v>
      </c>
      <c r="F10" s="6">
        <v>6.9411549284329634</v>
      </c>
      <c r="G10" s="6">
        <v>5.623900502021757</v>
      </c>
      <c r="H10" s="6">
        <v>5.379736345718848</v>
      </c>
      <c r="I10" s="6">
        <v>5.076807026425251</v>
      </c>
      <c r="J10" s="6">
        <v>4.731996785569063</v>
      </c>
      <c r="K10" s="6">
        <v>4.347940096971388</v>
      </c>
    </row>
    <row r="11" spans="1:11" ht="12.75">
      <c r="A11" s="9" t="s">
        <v>12</v>
      </c>
      <c r="B11" s="1">
        <v>0.5</v>
      </c>
      <c r="C11" s="4" t="s">
        <v>35</v>
      </c>
      <c r="D11" s="7">
        <v>0</v>
      </c>
      <c r="E11" s="7">
        <v>0.14098599549009952</v>
      </c>
      <c r="F11" s="7">
        <v>0.2821298078621287</v>
      </c>
      <c r="G11" s="7">
        <v>0.41616483092647555</v>
      </c>
      <c r="H11" s="7">
        <v>0.46565056300600477</v>
      </c>
      <c r="I11" s="7">
        <v>0.5193183042835302</v>
      </c>
      <c r="J11" s="7">
        <v>0.5242071153247344</v>
      </c>
      <c r="K11" s="7">
        <v>0.6323344902555654</v>
      </c>
    </row>
    <row r="12" spans="1:11" ht="12.75">
      <c r="A12" s="9" t="s">
        <v>13</v>
      </c>
      <c r="B12" s="1" t="s">
        <v>40</v>
      </c>
      <c r="C12" s="4" t="s">
        <v>5</v>
      </c>
      <c r="D12" s="8">
        <v>120.23391311388853</v>
      </c>
      <c r="E12" s="8">
        <v>120.07769140343107</v>
      </c>
      <c r="F12" s="8">
        <v>117.01551605932052</v>
      </c>
      <c r="G12" s="8">
        <v>114.9690011023799</v>
      </c>
      <c r="H12" s="8">
        <v>114.01551605932052</v>
      </c>
      <c r="I12" s="8">
        <v>111.01551605932052</v>
      </c>
      <c r="J12" s="8">
        <v>108</v>
      </c>
      <c r="K12" s="8">
        <v>106.90713574972165</v>
      </c>
    </row>
    <row r="13" spans="1:11" ht="12.75">
      <c r="A13" s="9" t="s">
        <v>14</v>
      </c>
      <c r="B13" s="1" t="s">
        <v>28</v>
      </c>
      <c r="C13" s="4" t="s">
        <v>15</v>
      </c>
      <c r="D13">
        <v>-3.9700000000000006</v>
      </c>
      <c r="E13">
        <v>-3.210000000000001</v>
      </c>
      <c r="F13">
        <v>-2.7800000000000002</v>
      </c>
      <c r="G13">
        <v>-1.8600000000000003</v>
      </c>
      <c r="H13">
        <v>-1.4699999999999998</v>
      </c>
      <c r="I13">
        <v>-0.9100000000000001</v>
      </c>
      <c r="J13">
        <v>-0.5800000000000001</v>
      </c>
      <c r="K13">
        <v>-0.2999999999999998</v>
      </c>
    </row>
    <row r="14" spans="1:11" ht="12.75">
      <c r="A14" s="9" t="s">
        <v>16</v>
      </c>
      <c r="B14" s="1">
        <v>0</v>
      </c>
      <c r="C14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3" ht="12.75">
      <c r="A15" s="9" t="s">
        <v>17</v>
      </c>
      <c r="B15" s="1">
        <v>11</v>
      </c>
      <c r="C15" t="s">
        <v>38</v>
      </c>
    </row>
    <row r="16" spans="1:2" ht="12.75">
      <c r="A16" s="9" t="s">
        <v>18</v>
      </c>
      <c r="B16" s="1">
        <v>46</v>
      </c>
    </row>
    <row r="17" spans="1:2" ht="12.75">
      <c r="A17" s="9" t="s">
        <v>19</v>
      </c>
      <c r="B17" s="1" t="s">
        <v>33</v>
      </c>
    </row>
    <row r="18" spans="1:2" ht="12.75">
      <c r="A18" s="9" t="s">
        <v>20</v>
      </c>
      <c r="B18" s="1">
        <v>4.5</v>
      </c>
    </row>
    <row r="19" spans="1:2" ht="12.75">
      <c r="A19" s="9" t="s">
        <v>21</v>
      </c>
      <c r="B19" s="1">
        <v>2</v>
      </c>
    </row>
    <row r="20" spans="1:2" ht="12.75">
      <c r="A20" s="9" t="s">
        <v>22</v>
      </c>
      <c r="B20" s="1">
        <v>1400</v>
      </c>
    </row>
    <row r="21" spans="1:2" ht="12.75">
      <c r="A21" s="9" t="s">
        <v>23</v>
      </c>
      <c r="B21" s="1">
        <v>46</v>
      </c>
    </row>
    <row r="22" spans="1:2" ht="12.75">
      <c r="A22" s="9" t="s">
        <v>24</v>
      </c>
      <c r="B22" s="1">
        <v>0.075</v>
      </c>
    </row>
    <row r="23" spans="1:2" ht="12.75">
      <c r="A23" s="9" t="s">
        <v>25</v>
      </c>
      <c r="B23" s="1" t="s">
        <v>39</v>
      </c>
    </row>
    <row r="24" spans="1:2" ht="12.75">
      <c r="A24" s="9"/>
      <c r="B24" s="1">
        <v>0</v>
      </c>
    </row>
    <row r="25" spans="1:2" ht="12.75">
      <c r="A25" s="9"/>
      <c r="B25" s="1"/>
    </row>
    <row r="26" spans="1:11" ht="13.5" thickBot="1">
      <c r="A26" s="9" t="s">
        <v>30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7526.881720430108</v>
      </c>
      <c r="F27" s="5">
        <f t="shared" si="0"/>
        <v>15210.963902787707</v>
      </c>
      <c r="G27" s="5">
        <f t="shared" si="0"/>
        <v>23315.037089871606</v>
      </c>
      <c r="H27" s="5">
        <f t="shared" si="0"/>
        <v>26600.171729807003</v>
      </c>
      <c r="I27" s="5">
        <f t="shared" si="0"/>
        <v>31223.378663330946</v>
      </c>
      <c r="J27" s="5">
        <f t="shared" si="0"/>
        <v>33408.92142857143</v>
      </c>
      <c r="K27" s="5">
        <f t="shared" si="0"/>
        <v>44947.3735775249</v>
      </c>
    </row>
    <row r="28" spans="1:11" ht="12.75">
      <c r="A28" s="9" t="s">
        <v>29</v>
      </c>
      <c r="B28" s="1">
        <v>46</v>
      </c>
      <c r="C28" s="4" t="s">
        <v>2</v>
      </c>
      <c r="D28" s="6">
        <f>D7*($B$28/$B$16)^2*($B$29/$B$20)^2</f>
        <v>11.09854162050854</v>
      </c>
      <c r="E28" s="6">
        <f aca="true" t="shared" si="1" ref="E28:K28">E7*($B$28/$B$16)^2*($B$29/$B$20)^2</f>
        <v>9.35599491270667</v>
      </c>
      <c r="F28" s="6">
        <f t="shared" si="1"/>
        <v>7.803490801404658</v>
      </c>
      <c r="G28" s="6">
        <f t="shared" si="1"/>
        <v>6.069126843453716</v>
      </c>
      <c r="H28" s="6">
        <f t="shared" si="1"/>
        <v>5.672130762246698</v>
      </c>
      <c r="I28" s="6">
        <f t="shared" si="1"/>
        <v>5.134117548478669</v>
      </c>
      <c r="J28" s="6">
        <f t="shared" si="1"/>
        <v>4.637755102040816</v>
      </c>
      <c r="K28" s="6">
        <f t="shared" si="1"/>
        <v>3.5534055429990143</v>
      </c>
    </row>
    <row r="29" spans="1:11" ht="12.75">
      <c r="A29" s="9" t="s">
        <v>31</v>
      </c>
      <c r="B29" s="1">
        <v>1500</v>
      </c>
      <c r="C29" s="4" t="s">
        <v>3</v>
      </c>
      <c r="D29" s="6">
        <f aca="true" t="shared" si="2" ref="D29:J29">D8*($B$28/$B$16)^5*($B$29/$B$20)^3</f>
        <v>90.03969543917731</v>
      </c>
      <c r="E29" s="6">
        <f t="shared" si="2"/>
        <v>79.00913433152303</v>
      </c>
      <c r="F29" s="6">
        <f t="shared" si="2"/>
        <v>67.66226092328574</v>
      </c>
      <c r="G29" s="6">
        <f t="shared" si="2"/>
        <v>56.96595308194535</v>
      </c>
      <c r="H29" s="6">
        <f t="shared" si="2"/>
        <v>55.56384675678249</v>
      </c>
      <c r="I29" s="6">
        <f t="shared" si="2"/>
        <v>55.18790733352956</v>
      </c>
      <c r="J29" s="6">
        <f t="shared" si="2"/>
        <v>54.526922827837986</v>
      </c>
      <c r="K29" s="6">
        <f>K8*($B$28/$B$16)^5*($B$29/$B$20)^3</f>
        <v>55.87892026022257</v>
      </c>
    </row>
    <row r="32" spans="1:11" ht="13.5" thickBot="1">
      <c r="A32" s="9" t="s">
        <v>30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7025.089605734767</v>
      </c>
      <c r="F33" s="5">
        <f t="shared" si="3"/>
        <v>14196.89964260186</v>
      </c>
      <c r="G33" s="5">
        <f t="shared" si="3"/>
        <v>21760.701283880167</v>
      </c>
      <c r="H33" s="5">
        <f t="shared" si="3"/>
        <v>24826.82694781987</v>
      </c>
      <c r="I33" s="5">
        <f t="shared" si="3"/>
        <v>29141.82008577555</v>
      </c>
      <c r="J33" s="5">
        <f t="shared" si="3"/>
        <v>31181.660000000007</v>
      </c>
      <c r="K33" s="5">
        <f t="shared" si="3"/>
        <v>41950.882005689906</v>
      </c>
    </row>
    <row r="34" spans="1:11" ht="12.75">
      <c r="A34" s="9" t="s">
        <v>29</v>
      </c>
      <c r="B34" s="1">
        <v>46</v>
      </c>
      <c r="C34" s="4" t="s">
        <v>2</v>
      </c>
      <c r="D34" s="6">
        <f>D7*($B$34/$B$16)^2*($B$35/$B$20)^2</f>
        <v>9.668062922754107</v>
      </c>
      <c r="E34" s="6">
        <f aca="true" t="shared" si="4" ref="E34:K34">E7*($B$34/$B$16)^2*($B$35/$B$20)^2</f>
        <v>8.150111123957812</v>
      </c>
      <c r="F34" s="6">
        <f t="shared" si="4"/>
        <v>6.797707542556948</v>
      </c>
      <c r="G34" s="6">
        <f t="shared" si="4"/>
        <v>5.286883828075237</v>
      </c>
      <c r="H34" s="6">
        <f t="shared" si="4"/>
        <v>4.941056130668235</v>
      </c>
      <c r="I34" s="6">
        <f t="shared" si="4"/>
        <v>4.472386842230308</v>
      </c>
      <c r="J34" s="6">
        <f t="shared" si="4"/>
        <v>4.04</v>
      </c>
      <c r="K34" s="6">
        <f t="shared" si="4"/>
        <v>3.095411050790253</v>
      </c>
    </row>
    <row r="35" spans="1:11" ht="12.75">
      <c r="A35" s="9" t="s">
        <v>31</v>
      </c>
      <c r="B35" s="1">
        <v>1400</v>
      </c>
      <c r="C35" s="4" t="s">
        <v>3</v>
      </c>
      <c r="D35" s="6">
        <f aca="true" t="shared" si="5" ref="D35:J35">D8*($B$34/$B$16)^5*($B$35/$B$20)^3</f>
        <v>73.20560719558596</v>
      </c>
      <c r="E35" s="6">
        <f t="shared" si="5"/>
        <v>64.23735247576273</v>
      </c>
      <c r="F35" s="6">
        <f t="shared" si="5"/>
        <v>55.01192414029514</v>
      </c>
      <c r="G35" s="6">
        <f t="shared" si="5"/>
        <v>46.315429705735724</v>
      </c>
      <c r="H35" s="6">
        <f t="shared" si="5"/>
        <v>45.175465333514424</v>
      </c>
      <c r="I35" s="6">
        <f t="shared" si="5"/>
        <v>44.86981265872745</v>
      </c>
      <c r="J35" s="6">
        <f t="shared" si="5"/>
        <v>44.332407774692584</v>
      </c>
      <c r="K35" s="6">
        <f>K8*($B$34/$B$16)^5*($B$35/$B$20)^3</f>
        <v>45.43163176120023</v>
      </c>
    </row>
    <row r="38" spans="1:11" ht="13.5" thickBot="1">
      <c r="A38" s="9" t="s">
        <v>30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6523.297491039427</v>
      </c>
      <c r="F39" s="5">
        <f t="shared" si="6"/>
        <v>13182.835382416013</v>
      </c>
      <c r="G39" s="5">
        <f t="shared" si="6"/>
        <v>20206.36547788873</v>
      </c>
      <c r="H39" s="5">
        <f t="shared" si="6"/>
        <v>23053.48216583274</v>
      </c>
      <c r="I39" s="5">
        <f t="shared" si="6"/>
        <v>27060.261508220156</v>
      </c>
      <c r="J39" s="5">
        <f t="shared" si="6"/>
        <v>28954.398571428577</v>
      </c>
      <c r="K39" s="5">
        <f t="shared" si="6"/>
        <v>38954.39043385491</v>
      </c>
    </row>
    <row r="40" spans="1:11" ht="12.75">
      <c r="A40" s="9" t="s">
        <v>29</v>
      </c>
      <c r="B40" s="1">
        <v>46</v>
      </c>
      <c r="C40" s="4" t="s">
        <v>2</v>
      </c>
      <c r="D40" s="6">
        <f>D7*($B$40/$B$16)^2*($B$41/$B$20)^2</f>
        <v>8.336237928293082</v>
      </c>
      <c r="E40" s="6">
        <f aca="true" t="shared" si="7" ref="E40:K40">E7*($B$40/$B$16)^2*($B$41/$B$20)^2</f>
        <v>7.027391734433011</v>
      </c>
      <c r="F40" s="6">
        <f t="shared" si="7"/>
        <v>5.861288646388389</v>
      </c>
      <c r="G40" s="6">
        <f t="shared" si="7"/>
        <v>4.558588606860791</v>
      </c>
      <c r="H40" s="6">
        <f t="shared" si="7"/>
        <v>4.260400439198631</v>
      </c>
      <c r="I40" s="6">
        <f t="shared" si="7"/>
        <v>3.8562927364128674</v>
      </c>
      <c r="J40" s="6">
        <f t="shared" si="7"/>
        <v>3.483469387755102</v>
      </c>
      <c r="K40" s="6">
        <f t="shared" si="7"/>
        <v>2.669002385630371</v>
      </c>
    </row>
    <row r="41" spans="1:11" ht="12.75">
      <c r="A41" s="9" t="s">
        <v>31</v>
      </c>
      <c r="B41" s="1">
        <v>1300</v>
      </c>
      <c r="C41" s="4" t="s">
        <v>3</v>
      </c>
      <c r="D41" s="6">
        <f aca="true" t="shared" si="8" ref="D41:J41">D8*($B$40/$B$16)^5*($B$41/$B$20)^3</f>
        <v>58.612506927369665</v>
      </c>
      <c r="E41" s="6">
        <f t="shared" si="8"/>
        <v>51.432020185587</v>
      </c>
      <c r="F41" s="6">
        <f t="shared" si="8"/>
        <v>44.0456258513952</v>
      </c>
      <c r="G41" s="6">
        <f t="shared" si="8"/>
        <v>37.08272560623229</v>
      </c>
      <c r="H41" s="6">
        <f t="shared" si="8"/>
        <v>36.17000631841516</v>
      </c>
      <c r="I41" s="6">
        <f t="shared" si="8"/>
        <v>35.92528367755984</v>
      </c>
      <c r="J41" s="6">
        <f t="shared" si="8"/>
        <v>35.49500724526225</v>
      </c>
      <c r="K41" s="6">
        <f>K8*($B$40/$B$16)^5*($B$41/$B$20)^3</f>
        <v>36.37510749976564</v>
      </c>
    </row>
    <row r="44" spans="1:11" ht="13.5" thickBot="1">
      <c r="A44" s="9" t="s">
        <v>30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6021.505376344086</v>
      </c>
      <c r="F45" s="5">
        <f t="shared" si="9"/>
        <v>12168.771122230166</v>
      </c>
      <c r="G45" s="5">
        <f t="shared" si="9"/>
        <v>18652.029671897286</v>
      </c>
      <c r="H45" s="5">
        <f t="shared" si="9"/>
        <v>21280.137383845602</v>
      </c>
      <c r="I45" s="5">
        <f t="shared" si="9"/>
        <v>24978.702930664756</v>
      </c>
      <c r="J45" s="5">
        <f t="shared" si="9"/>
        <v>26727.137142857147</v>
      </c>
      <c r="K45" s="5">
        <f t="shared" si="9"/>
        <v>35957.898862019916</v>
      </c>
    </row>
    <row r="46" spans="1:11" ht="12.75">
      <c r="A46" s="9" t="s">
        <v>29</v>
      </c>
      <c r="B46" s="1">
        <v>46</v>
      </c>
      <c r="C46" s="4" t="s">
        <v>2</v>
      </c>
      <c r="D46" s="6">
        <f>D7*($B$46/$B$16)^2*($B$47/$B$20)^2</f>
        <v>7.103066637125465</v>
      </c>
      <c r="E46" s="6">
        <f aca="true" t="shared" si="10" ref="E46:K46">E7*($B$46/$B$16)^2*($B$47/$B$20)^2</f>
        <v>5.987836744132269</v>
      </c>
      <c r="F46" s="6">
        <f t="shared" si="10"/>
        <v>4.994234112898981</v>
      </c>
      <c r="G46" s="6">
        <f t="shared" si="10"/>
        <v>3.884241179810378</v>
      </c>
      <c r="H46" s="6">
        <f t="shared" si="10"/>
        <v>3.6301636878378867</v>
      </c>
      <c r="I46" s="6">
        <f t="shared" si="10"/>
        <v>3.2858352310263483</v>
      </c>
      <c r="J46" s="6">
        <f t="shared" si="10"/>
        <v>2.968163265306122</v>
      </c>
      <c r="K46" s="6">
        <f t="shared" si="10"/>
        <v>2.274179547519369</v>
      </c>
    </row>
    <row r="47" spans="1:11" ht="12.75">
      <c r="A47" s="9" t="s">
        <v>31</v>
      </c>
      <c r="B47" s="1">
        <v>1200</v>
      </c>
      <c r="C47" s="4" t="s">
        <v>3</v>
      </c>
      <c r="D47" s="6">
        <f aca="true" t="shared" si="11" ref="D47:J47">D8*($B$46/$B$16)^5*($B$47/$B$20)^3</f>
        <v>46.10032406485879</v>
      </c>
      <c r="E47" s="6">
        <f t="shared" si="11"/>
        <v>40.452676777739796</v>
      </c>
      <c r="F47" s="6">
        <f t="shared" si="11"/>
        <v>34.6430775927223</v>
      </c>
      <c r="G47" s="6">
        <f t="shared" si="11"/>
        <v>29.16656797795602</v>
      </c>
      <c r="H47" s="6">
        <f t="shared" si="11"/>
        <v>28.44868953947264</v>
      </c>
      <c r="I47" s="6">
        <f t="shared" si="11"/>
        <v>28.256208554767134</v>
      </c>
      <c r="J47" s="6">
        <f t="shared" si="11"/>
        <v>27.91778448785305</v>
      </c>
      <c r="K47" s="6">
        <f>K8*($B$46/$B$16)^5*($B$47/$B$20)^3</f>
        <v>28.61000717323396</v>
      </c>
    </row>
    <row r="50" spans="1:11" ht="13.5" thickBot="1">
      <c r="A50" s="9" t="s">
        <v>30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5519.713261648745</v>
      </c>
      <c r="F51" s="5">
        <f t="shared" si="12"/>
        <v>11154.706862044319</v>
      </c>
      <c r="G51" s="5">
        <f t="shared" si="12"/>
        <v>17097.693865905847</v>
      </c>
      <c r="H51" s="5">
        <f t="shared" si="12"/>
        <v>19506.79260185847</v>
      </c>
      <c r="I51" s="5">
        <f t="shared" si="12"/>
        <v>22897.14435310936</v>
      </c>
      <c r="J51" s="5">
        <f t="shared" si="12"/>
        <v>24499.87571428572</v>
      </c>
      <c r="K51" s="5">
        <f t="shared" si="12"/>
        <v>32961.40729018493</v>
      </c>
    </row>
    <row r="52" spans="1:11" ht="12.75">
      <c r="A52" s="9" t="s">
        <v>29</v>
      </c>
      <c r="B52" s="1">
        <v>46</v>
      </c>
      <c r="C52" s="4" t="s">
        <v>2</v>
      </c>
      <c r="D52" s="6">
        <f>D7*($B$52/$B$16)^2*($B$53/$B$20)^2</f>
        <v>5.968549049251259</v>
      </c>
      <c r="E52" s="6">
        <f aca="true" t="shared" si="13" ref="E52:K52">E7*($B$52/$B$16)^2*($B$53/$B$20)^2</f>
        <v>5.031446153055588</v>
      </c>
      <c r="F52" s="6">
        <f t="shared" si="13"/>
        <v>4.196543942088728</v>
      </c>
      <c r="G52" s="6">
        <f t="shared" si="13"/>
        <v>3.2638415469239983</v>
      </c>
      <c r="H52" s="6">
        <f t="shared" si="13"/>
        <v>3.050345876586002</v>
      </c>
      <c r="I52" s="6">
        <f t="shared" si="13"/>
        <v>2.761014326070751</v>
      </c>
      <c r="J52" s="6">
        <f t="shared" si="13"/>
        <v>2.494081632653061</v>
      </c>
      <c r="K52" s="6">
        <f t="shared" si="13"/>
        <v>1.9109425364572479</v>
      </c>
    </row>
    <row r="53" spans="1:11" ht="12.75">
      <c r="A53" s="9" t="s">
        <v>31</v>
      </c>
      <c r="B53" s="1">
        <v>1100</v>
      </c>
      <c r="C53" s="4" t="s">
        <v>3</v>
      </c>
      <c r="D53" s="6">
        <f aca="true" t="shared" si="14" ref="D53:J53">D8*($B$52/$B$16)^5*($B$53/$B$20)^3</f>
        <v>35.508988038383706</v>
      </c>
      <c r="E53" s="6">
        <f t="shared" si="14"/>
        <v>31.158861568965083</v>
      </c>
      <c r="F53" s="6">
        <f t="shared" si="14"/>
        <v>26.683990900412837</v>
      </c>
      <c r="G53" s="6">
        <f t="shared" si="14"/>
        <v>22.46568401542793</v>
      </c>
      <c r="H53" s="6">
        <f t="shared" si="14"/>
        <v>21.912734824674814</v>
      </c>
      <c r="I53" s="6">
        <f t="shared" si="14"/>
        <v>21.76447545508973</v>
      </c>
      <c r="J53" s="6">
        <f t="shared" si="14"/>
        <v>21.503802750771072</v>
      </c>
      <c r="K53" s="6">
        <f>K8*($B$52/$B$16)^5*($B$53/$B$20)^3</f>
        <v>22.03699047892037</v>
      </c>
    </row>
    <row r="56" spans="1:11" ht="13.5" thickBot="1">
      <c r="A56" s="9" t="s">
        <v>30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5017.921146953406</v>
      </c>
      <c r="F57" s="5">
        <f t="shared" si="15"/>
        <v>10140.642601858472</v>
      </c>
      <c r="G57" s="5">
        <f t="shared" si="15"/>
        <v>15543.358059914406</v>
      </c>
      <c r="H57" s="5">
        <f t="shared" si="15"/>
        <v>17733.447819871337</v>
      </c>
      <c r="I57" s="5">
        <f t="shared" si="15"/>
        <v>20815.585775553966</v>
      </c>
      <c r="J57" s="5">
        <f t="shared" si="15"/>
        <v>22272.61428571429</v>
      </c>
      <c r="K57" s="5">
        <f t="shared" si="15"/>
        <v>29964.915718349934</v>
      </c>
    </row>
    <row r="58" spans="1:11" ht="12.75">
      <c r="A58" s="9" t="s">
        <v>29</v>
      </c>
      <c r="B58" s="1">
        <v>46</v>
      </c>
      <c r="C58" s="4" t="s">
        <v>2</v>
      </c>
      <c r="D58" s="6">
        <f>D7*($B$58/$B$16)^2*($B$59/$B$20)^2</f>
        <v>4.932685164670462</v>
      </c>
      <c r="E58" s="6">
        <f aca="true" t="shared" si="16" ref="E58:K58">E7*($B$58/$B$16)^2*($B$59/$B$20)^2</f>
        <v>4.158219961202965</v>
      </c>
      <c r="F58" s="6">
        <f t="shared" si="16"/>
        <v>3.4682181339576266</v>
      </c>
      <c r="G58" s="6">
        <f t="shared" si="16"/>
        <v>2.697389708201652</v>
      </c>
      <c r="H58" s="6">
        <f t="shared" si="16"/>
        <v>2.5209470054429772</v>
      </c>
      <c r="I58" s="6">
        <f t="shared" si="16"/>
        <v>2.2818300215460754</v>
      </c>
      <c r="J58" s="6">
        <f t="shared" si="16"/>
        <v>2.061224489795918</v>
      </c>
      <c r="K58" s="6">
        <f t="shared" si="16"/>
        <v>1.5792913524440066</v>
      </c>
    </row>
    <row r="59" spans="1:11" ht="12.75">
      <c r="A59" s="9" t="s">
        <v>31</v>
      </c>
      <c r="B59" s="1">
        <v>1000</v>
      </c>
      <c r="C59" s="4" t="s">
        <v>3</v>
      </c>
      <c r="D59" s="6">
        <f aca="true" t="shared" si="17" ref="D59:J59">D8*($B$58/$B$16)^5*($B$59/$B$20)^3</f>
        <v>26.67842827827477</v>
      </c>
      <c r="E59" s="6">
        <f t="shared" si="17"/>
        <v>23.41011387600683</v>
      </c>
      <c r="F59" s="6">
        <f t="shared" si="17"/>
        <v>20.048077310603187</v>
      </c>
      <c r="G59" s="6">
        <f t="shared" si="17"/>
        <v>16.878800913168998</v>
      </c>
      <c r="H59" s="6">
        <f t="shared" si="17"/>
        <v>16.46336200200963</v>
      </c>
      <c r="I59" s="6">
        <f t="shared" si="17"/>
        <v>16.351972543268023</v>
      </c>
      <c r="J59" s="6">
        <f t="shared" si="17"/>
        <v>16.15612528232237</v>
      </c>
      <c r="K59" s="6">
        <f>K8*($B$58/$B$16)^5*($B$59/$B$20)^3</f>
        <v>16.556717114140028</v>
      </c>
    </row>
  </sheetData>
  <sheetProtection/>
  <printOptions horizontalCentered="1" verticalCentered="1"/>
  <pageMargins left="0" right="0" top="0.5" bottom="0" header="0.5" footer="0.5"/>
  <pageSetup fitToHeight="3" horizontalDpi="600" verticalDpi="600" orientation="portrait" scale="81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2008-08-26T16:07:11Z</cp:lastPrinted>
  <dcterms:created xsi:type="dcterms:W3CDTF">1998-01-06T13:15:37Z</dcterms:created>
  <dcterms:modified xsi:type="dcterms:W3CDTF">2010-11-10T20:55:30Z</dcterms:modified>
  <cp:category/>
  <cp:version/>
  <cp:contentType/>
  <cp:contentStatus/>
</cp:coreProperties>
</file>