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4" sheetId="1" r:id="rId1"/>
    <sheet name="datasheet" sheetId="2" r:id="rId2"/>
  </sheets>
  <definedNames>
    <definedName name="_xlnm.Print_Area" localSheetId="0">'44'!$A$1:$J$55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<sst xmlns="http://schemas.openxmlformats.org/spreadsheetml/2006/main" count="79" uniqueCount="41">
  <si>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</si>
  <si>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</si>
  <si>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</si>
  <si>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</si>
  <si>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</si>
  <si>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</si>
  <si>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</si>
  <si>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</si>
  <si>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</si>
  <si>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</si>
  <si>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</si>
  <si>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</si>
  <si>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</si>
  <si>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</si>
  <si>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</si>
  <si>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</si>
  <si>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</si>
  <si>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</si>
  <si>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</si>
  <si>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</si>
  <si>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</si>
  <si>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</si>
  <si>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</si>
  <si>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</si>
  <si>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</si>
  <si>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</si>
  <si>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</si>
  <si>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</si>
  <si>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</si>
  <si>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</si>
  <si>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</si>
  <si>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</si>
  <si>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</si>
  <si>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CW</t>
  </si>
  <si>
    <t>Total P</t>
  </si>
  <si>
    <t>Total Eff</t>
  </si>
  <si>
    <t>Thrust</t>
  </si>
  <si>
    <t>Flat Plate</t>
  </si>
  <si>
    <t>Sound Power</t>
  </si>
  <si>
    <t>Torque No Thrust Device</t>
  </si>
  <si>
    <t>21611200-44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</si>
</sst>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625"/>
          <c:w val="0.9165"/>
          <c:h val="0.601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datasheet!$B$29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6990.679094540613</c:v>
                </c:pt>
                <c:pt idx="2">
                  <c:v>14286.708527648234</c:v>
                </c:pt>
                <c:pt idx="3">
                  <c:v>22269.414946737685</c:v>
                </c:pt>
                <c:pt idx="4">
                  <c:v>25574.10469374168</c:v>
                </c:pt>
                <c:pt idx="5">
                  <c:v>29109.90458776596</c:v>
                </c:pt>
                <c:pt idx="6">
                  <c:v>31000.328114590277</c:v>
                </c:pt>
                <c:pt idx="7">
                  <c:v>41984.10019973369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70.45664899691081</c:v>
                </c:pt>
                <c:pt idx="1">
                  <c:v>61.59577788916643</c:v>
                </c:pt>
                <c:pt idx="2">
                  <c:v>52.06961060734071</c:v>
                </c:pt>
                <c:pt idx="3">
                  <c:v>44.565727780122344</c:v>
                </c:pt>
                <c:pt idx="4">
                  <c:v>43.46643982821266</c:v>
                </c:pt>
                <c:pt idx="5">
                  <c:v>43.66380910986015</c:v>
                </c:pt>
                <c:pt idx="6">
                  <c:v>42.60348977978716</c:v>
                </c:pt>
                <c:pt idx="7">
                  <c:v>44.019054852686175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datasheet!$B$35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6524.6338215712385</c:v>
                </c:pt>
                <c:pt idx="2">
                  <c:v>13334.261292471685</c:v>
                </c:pt>
                <c:pt idx="3">
                  <c:v>20784.787283621838</c:v>
                </c:pt>
                <c:pt idx="4">
                  <c:v>23869.16438082557</c:v>
                </c:pt>
                <c:pt idx="5">
                  <c:v>27169.244281914896</c:v>
                </c:pt>
                <c:pt idx="6">
                  <c:v>28933.63957361759</c:v>
                </c:pt>
                <c:pt idx="7">
                  <c:v>39185.160186418114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57.2838651400069</c:v>
                </c:pt>
                <c:pt idx="1">
                  <c:v>50.07964874899932</c:v>
                </c:pt>
                <c:pt idx="2">
                  <c:v>42.334521927864564</c:v>
                </c:pt>
                <c:pt idx="3">
                  <c:v>36.23358726774985</c:v>
                </c:pt>
                <c:pt idx="4">
                  <c:v>35.33982544847868</c:v>
                </c:pt>
                <c:pt idx="5">
                  <c:v>35.50029398443149</c:v>
                </c:pt>
                <c:pt idx="6">
                  <c:v>34.63821509799585</c:v>
                </c:pt>
                <c:pt idx="7">
                  <c:v>35.789121930598775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datasheet!$B$41</c:f>
              <c:strCache>
                <c:ptCount val="1"/>
                <c:pt idx="0">
                  <c:v>1300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6058.588548601864</c:v>
                </c:pt>
                <c:pt idx="2">
                  <c:v>12381.814057295136</c:v>
                </c:pt>
                <c:pt idx="3">
                  <c:v>19300.159620505994</c:v>
                </c:pt>
                <c:pt idx="4">
                  <c:v>22164.224067909458</c:v>
                </c:pt>
                <c:pt idx="5">
                  <c:v>25228.583976063834</c:v>
                </c:pt>
                <c:pt idx="6">
                  <c:v>26866.95103264491</c:v>
                </c:pt>
                <c:pt idx="7">
                  <c:v>36386.220173102534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45.864668991470545</c:v>
                </c:pt>
                <c:pt idx="1">
                  <c:v>40.09657008074034</c:v>
                </c:pt>
                <c:pt idx="2">
                  <c:v>33.895388001282235</c:v>
                </c:pt>
                <c:pt idx="3">
                  <c:v>29.010638202349277</c:v>
                </c:pt>
                <c:pt idx="4">
                  <c:v>28.29504246002466</c:v>
                </c:pt>
                <c:pt idx="5">
                  <c:v>28.423522552403785</c:v>
                </c:pt>
                <c:pt idx="6">
                  <c:v>27.733293939612565</c:v>
                </c:pt>
                <c:pt idx="7">
                  <c:v>28.65477437373379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datasheet!$B$47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5592.543275632491</c:v>
                </c:pt>
                <c:pt idx="2">
                  <c:v>11429.366822118587</c:v>
                </c:pt>
                <c:pt idx="3">
                  <c:v>17815.531957390147</c:v>
                </c:pt>
                <c:pt idx="4">
                  <c:v>20459.283754993347</c:v>
                </c:pt>
                <c:pt idx="5">
                  <c:v>23287.923670212767</c:v>
                </c:pt>
                <c:pt idx="6">
                  <c:v>24800.262491672223</c:v>
                </c:pt>
                <c:pt idx="7">
                  <c:v>33587.280159786955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36.073804286418344</c:v>
                </c:pt>
                <c:pt idx="1">
                  <c:v>31.537038279253217</c:v>
                </c:pt>
                <c:pt idx="2">
                  <c:v>26.65964063095845</c:v>
                </c:pt>
                <c:pt idx="3">
                  <c:v>22.817652623422646</c:v>
                </c:pt>
                <c:pt idx="4">
                  <c:v>22.254817192044886</c:v>
                </c:pt>
                <c:pt idx="5">
                  <c:v>22.355870264248402</c:v>
                </c:pt>
                <c:pt idx="6">
                  <c:v>21.812986767251033</c:v>
                </c:pt>
                <c:pt idx="7">
                  <c:v>22.537756084575328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datasheet!$B$53</c:f>
              <c:strCache>
                <c:ptCount val="1"/>
                <c:pt idx="0">
                  <c:v>1100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5126.498002663116</c:v>
                </c:pt>
                <c:pt idx="2">
                  <c:v>10476.919586942038</c:v>
                </c:pt>
                <c:pt idx="3">
                  <c:v>16330.904294274302</c:v>
                </c:pt>
                <c:pt idx="4">
                  <c:v>18754.343442077232</c:v>
                </c:pt>
                <c:pt idx="5">
                  <c:v>21347.2633643617</c:v>
                </c:pt>
                <c:pt idx="6">
                  <c:v>22733.573950699534</c:v>
                </c:pt>
                <c:pt idx="7">
                  <c:v>30788.34014647137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27.786014759966893</c:v>
                </c:pt>
                <c:pt idx="1">
                  <c:v>24.291549739401628</c:v>
                </c:pt>
                <c:pt idx="2">
                  <c:v>20.534711620257916</c:v>
                </c:pt>
                <c:pt idx="3">
                  <c:v>17.575402570471947</c:v>
                </c:pt>
                <c:pt idx="4">
                  <c:v>17.14187597373364</c:v>
                </c:pt>
                <c:pt idx="5">
                  <c:v>17.219712570436695</c:v>
                </c:pt>
                <c:pt idx="6">
                  <c:v>16.80155404352495</c:v>
                </c:pt>
                <c:pt idx="7">
                  <c:v>17.35981096560749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datasheet!$B$59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4660.452729693741</c:v>
                </c:pt>
                <c:pt idx="2">
                  <c:v>9524.47235176549</c:v>
                </c:pt>
                <c:pt idx="3">
                  <c:v>14846.276631158456</c:v>
                </c:pt>
                <c:pt idx="4">
                  <c:v>17049.403129161117</c:v>
                </c:pt>
                <c:pt idx="5">
                  <c:v>19406.60305851064</c:v>
                </c:pt>
                <c:pt idx="6">
                  <c:v>20666.88540972685</c:v>
                </c:pt>
                <c:pt idx="7">
                  <c:v>27989.400133155796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20.876044147232832</c:v>
                </c:pt>
                <c:pt idx="1">
                  <c:v>18.25060085604931</c:v>
                </c:pt>
                <c:pt idx="2">
                  <c:v>15.428032772545393</c:v>
                </c:pt>
                <c:pt idx="3">
                  <c:v>13.204660082999212</c:v>
                </c:pt>
                <c:pt idx="4">
                  <c:v>12.878945134285232</c:v>
                </c:pt>
                <c:pt idx="5">
                  <c:v>12.937424921440044</c:v>
                </c:pt>
                <c:pt idx="6">
                  <c:v>12.623256231048046</c:v>
                </c:pt>
                <c:pt idx="7">
                  <c:v>13.042682919314421</c:v>
                </c:pt>
              </c:numCache>
            </c:numRef>
          </c:yVal>
          <c:smooth val="0"/>
        </c:ser>
        <c:axId val="9732918"/>
        <c:axId val="20487399"/>
      </c:scatterChart>
      <c:valAx>
        <c:axId val="97329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487399"/>
        <c:crosses val="autoZero"/>
        <c:crossBetween val="midCat"/>
        <c:dispUnits/>
      </c:valAx>
      <c:valAx>
        <c:axId val="20487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7329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75"/>
          <c:w val="0.9355"/>
          <c:h val="0.74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6990.679094540613</c:v>
                </c:pt>
                <c:pt idx="2">
                  <c:v>14286.708527648234</c:v>
                </c:pt>
                <c:pt idx="3">
                  <c:v>22269.414946737685</c:v>
                </c:pt>
                <c:pt idx="4">
                  <c:v>25574.10469374168</c:v>
                </c:pt>
                <c:pt idx="5">
                  <c:v>29109.90458776596</c:v>
                </c:pt>
                <c:pt idx="6">
                  <c:v>31000.328114590277</c:v>
                </c:pt>
                <c:pt idx="7">
                  <c:v>41984.10019973369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10.082644628099175</c:v>
                </c:pt>
                <c:pt idx="1">
                  <c:v>8.249985372366362</c:v>
                </c:pt>
                <c:pt idx="2">
                  <c:v>6.782953047956925</c:v>
                </c:pt>
                <c:pt idx="3">
                  <c:v>5.27392681927869</c:v>
                </c:pt>
                <c:pt idx="4">
                  <c:v>4.859033937883089</c:v>
                </c:pt>
                <c:pt idx="5">
                  <c:v>4.334849974535989</c:v>
                </c:pt>
                <c:pt idx="6">
                  <c:v>3.952727939312943</c:v>
                </c:pt>
                <c:pt idx="7">
                  <c:v>3.0159520993757107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6524.6338215712385</c:v>
                </c:pt>
                <c:pt idx="2">
                  <c:v>13334.261292471685</c:v>
                </c:pt>
                <c:pt idx="3">
                  <c:v>20784.787283621838</c:v>
                </c:pt>
                <c:pt idx="4">
                  <c:v>23869.16438082557</c:v>
                </c:pt>
                <c:pt idx="5">
                  <c:v>27169.244281914896</c:v>
                </c:pt>
                <c:pt idx="6">
                  <c:v>28933.63957361759</c:v>
                </c:pt>
                <c:pt idx="7">
                  <c:v>39185.160186418114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8.783103764921949</c:v>
                </c:pt>
                <c:pt idx="1">
                  <c:v>7.186653924372476</c:v>
                </c:pt>
                <c:pt idx="2">
                  <c:v>5.908705766220255</c:v>
                </c:pt>
                <c:pt idx="3">
                  <c:v>4.5941762514605475</c:v>
                </c:pt>
                <c:pt idx="4">
                  <c:v>4.232758452555935</c:v>
                </c:pt>
                <c:pt idx="5">
                  <c:v>3.7761359778180172</c:v>
                </c:pt>
                <c:pt idx="6">
                  <c:v>3.4432652271348303</c:v>
                </c:pt>
                <c:pt idx="7">
                  <c:v>2.6272293843450636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6058.588548601864</c:v>
                </c:pt>
                <c:pt idx="2">
                  <c:v>12381.814057295136</c:v>
                </c:pt>
                <c:pt idx="3">
                  <c:v>19300.159620505994</c:v>
                </c:pt>
                <c:pt idx="4">
                  <c:v>22164.224067909458</c:v>
                </c:pt>
                <c:pt idx="5">
                  <c:v>25228.583976063834</c:v>
                </c:pt>
                <c:pt idx="6">
                  <c:v>26866.95103264491</c:v>
                </c:pt>
                <c:pt idx="7">
                  <c:v>36386.220173102534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7.573186409550047</c:v>
                </c:pt>
                <c:pt idx="1">
                  <c:v>6.196655679688512</c:v>
                </c:pt>
                <c:pt idx="2">
                  <c:v>5.094751400465424</c:v>
                </c:pt>
                <c:pt idx="3">
                  <c:v>3.961305033147105</c:v>
                </c:pt>
                <c:pt idx="4">
                  <c:v>3.649674380009965</c:v>
                </c:pt>
                <c:pt idx="5">
                  <c:v>3.2559539808736986</c:v>
                </c:pt>
                <c:pt idx="6">
                  <c:v>2.968937874417277</c:v>
                </c:pt>
                <c:pt idx="7">
                  <c:v>2.2653151324199783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5592.543275632491</c:v>
                </c:pt>
                <c:pt idx="2">
                  <c:v>11429.366822118587</c:v>
                </c:pt>
                <c:pt idx="3">
                  <c:v>17815.531957390147</c:v>
                </c:pt>
                <c:pt idx="4">
                  <c:v>20459.283754993347</c:v>
                </c:pt>
                <c:pt idx="5">
                  <c:v>23287.923670212767</c:v>
                </c:pt>
                <c:pt idx="6">
                  <c:v>24800.262491672223</c:v>
                </c:pt>
                <c:pt idx="7">
                  <c:v>33587.280159786955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6.452892561983473</c:v>
                </c:pt>
                <c:pt idx="1">
                  <c:v>5.279990638314473</c:v>
                </c:pt>
                <c:pt idx="2">
                  <c:v>4.3410899506924325</c:v>
                </c:pt>
                <c:pt idx="3">
                  <c:v>3.3753131643383623</c:v>
                </c:pt>
                <c:pt idx="4">
                  <c:v>3.109781720245177</c:v>
                </c:pt>
                <c:pt idx="5">
                  <c:v>2.7743039837030334</c:v>
                </c:pt>
                <c:pt idx="6">
                  <c:v>2.529745881160284</c:v>
                </c:pt>
                <c:pt idx="7">
                  <c:v>1.9302093436004553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5126.498002663116</c:v>
                </c:pt>
                <c:pt idx="2">
                  <c:v>10476.919586942038</c:v>
                </c:pt>
                <c:pt idx="3">
                  <c:v>16330.904294274302</c:v>
                </c:pt>
                <c:pt idx="4">
                  <c:v>18754.343442077232</c:v>
                </c:pt>
                <c:pt idx="5">
                  <c:v>21347.2633643617</c:v>
                </c:pt>
                <c:pt idx="6">
                  <c:v>22733.573950699534</c:v>
                </c:pt>
                <c:pt idx="7">
                  <c:v>30788.34014647137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5.422222222222222</c:v>
                </c:pt>
                <c:pt idx="1">
                  <c:v>4.436658800250354</c:v>
                </c:pt>
                <c:pt idx="2">
                  <c:v>3.647721416901279</c:v>
                </c:pt>
                <c:pt idx="3">
                  <c:v>2.836200645034317</c:v>
                </c:pt>
                <c:pt idx="4">
                  <c:v>2.613080473261572</c:v>
                </c:pt>
                <c:pt idx="5">
                  <c:v>2.3311859863060205</c:v>
                </c:pt>
                <c:pt idx="6">
                  <c:v>2.125689247363849</c:v>
                </c:pt>
                <c:pt idx="7">
                  <c:v>1.621912017886493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4660.452729693741</c:v>
                </c:pt>
                <c:pt idx="2">
                  <c:v>9524.47235176549</c:v>
                </c:pt>
                <c:pt idx="3">
                  <c:v>14846.276631158456</c:v>
                </c:pt>
                <c:pt idx="4">
                  <c:v>17049.403129161117</c:v>
                </c:pt>
                <c:pt idx="5">
                  <c:v>19406.60305851064</c:v>
                </c:pt>
                <c:pt idx="6">
                  <c:v>20666.88540972685</c:v>
                </c:pt>
                <c:pt idx="7">
                  <c:v>27989.400133155796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4.4811753902663</c:v>
                </c:pt>
                <c:pt idx="1">
                  <c:v>3.666660165496161</c:v>
                </c:pt>
                <c:pt idx="2">
                  <c:v>3.014645799091966</c:v>
                </c:pt>
                <c:pt idx="3">
                  <c:v>2.343967475234973</c:v>
                </c:pt>
                <c:pt idx="4">
                  <c:v>2.1595706390591505</c:v>
                </c:pt>
                <c:pt idx="5">
                  <c:v>1.9265999886826617</c:v>
                </c:pt>
                <c:pt idx="6">
                  <c:v>1.7567679730279746</c:v>
                </c:pt>
                <c:pt idx="7">
                  <c:v>1.3404231552780936</c:v>
                </c:pt>
              </c:numCache>
            </c:numRef>
          </c:yVal>
          <c:smooth val="0"/>
        </c:ser>
        <c:axId val="50168864"/>
        <c:axId val="48866593"/>
      </c:scatterChart>
      <c:valAx>
        <c:axId val="5016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866593"/>
        <c:crosses val="autoZero"/>
        <c:crossBetween val="midCat"/>
        <c:dispUnits/>
      </c:valAx>
      <c:valAx>
        <c:axId val="4886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168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19050</xdr:colOff>
      <xdr:row>15</xdr:row>
      <xdr:rowOff>142875</xdr:rowOff>
    </xdr:from>
    <xdr:to>
      <xdr:col>1</xdr:col>
      <xdr:colOff>361950</xdr:colOff>
      <xdr:row>16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8650" y="257175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400050</xdr:colOff>
      <xdr:row>13</xdr:row>
      <xdr:rowOff>47625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9600" y="195262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28575</xdr:colOff>
      <xdr:row>40</xdr:row>
      <xdr:rowOff>28575</xdr:rowOff>
    </xdr:from>
    <xdr:to>
      <xdr:col>1</xdr:col>
      <xdr:colOff>409575</xdr:colOff>
      <xdr:row>41</xdr:row>
      <xdr:rowOff>47625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8175" y="65055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38100</xdr:colOff>
      <xdr:row>37</xdr:row>
      <xdr:rowOff>0</xdr:rowOff>
    </xdr:from>
    <xdr:to>
      <xdr:col>1</xdr:col>
      <xdr:colOff>400050</xdr:colOff>
      <xdr:row>38</xdr:row>
      <xdr:rowOff>47625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47700" y="59912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57150</xdr:colOff>
      <xdr:row>33</xdr:row>
      <xdr:rowOff>9525</xdr:rowOff>
    </xdr:from>
    <xdr:to>
      <xdr:col>1</xdr:col>
      <xdr:colOff>438150</xdr:colOff>
      <xdr:row>34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66750" y="53530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133350</xdr:colOff>
      <xdr:row>20</xdr:row>
      <xdr:rowOff>104775</xdr:rowOff>
    </xdr:from>
    <xdr:to>
      <xdr:col>6</xdr:col>
      <xdr:colOff>476250</xdr:colOff>
      <xdr:row>21</xdr:row>
      <xdr:rowOff>142875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790950" y="33432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104775</xdr:colOff>
      <xdr:row>19</xdr:row>
      <xdr:rowOff>28575</xdr:rowOff>
    </xdr:from>
    <xdr:to>
      <xdr:col>7</xdr:col>
      <xdr:colOff>447675</xdr:colOff>
      <xdr:row>20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371975" y="31051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123825</xdr:colOff>
      <xdr:row>17</xdr:row>
      <xdr:rowOff>47625</xdr:rowOff>
    </xdr:from>
    <xdr:to>
      <xdr:col>8</xdr:col>
      <xdr:colOff>466725</xdr:colOff>
      <xdr:row>18</xdr:row>
      <xdr:rowOff>76200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000625" y="28003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6</xdr:col>
      <xdr:colOff>152400</xdr:colOff>
      <xdr:row>46</xdr:row>
      <xdr:rowOff>28575</xdr:rowOff>
    </xdr:from>
    <xdr:to>
      <xdr:col>6</xdr:col>
      <xdr:colOff>533400</xdr:colOff>
      <xdr:row>47</xdr:row>
      <xdr:rowOff>47625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810000" y="74771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7</xdr:col>
      <xdr:colOff>228600</xdr:colOff>
      <xdr:row>45</xdr:row>
      <xdr:rowOff>47625</xdr:rowOff>
    </xdr:from>
    <xdr:to>
      <xdr:col>8</xdr:col>
      <xdr:colOff>0</xdr:colOff>
      <xdr:row>46</xdr:row>
      <xdr:rowOff>66675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495800" y="73342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209550</xdr:colOff>
      <xdr:row>44</xdr:row>
      <xdr:rowOff>9525</xdr:rowOff>
    </xdr:from>
    <xdr:to>
      <xdr:col>8</xdr:col>
      <xdr:colOff>590550</xdr:colOff>
      <xdr:row>45</xdr:row>
      <xdr:rowOff>28575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5086350" y="71342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216-11-44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44 in 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45" sqref="N45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40486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6990.679094540613</v>
      </c>
      <c r="F6" s="5">
        <v>14286.708527648234</v>
      </c>
      <c r="G6" s="5">
        <v>22269.414946737685</v>
      </c>
      <c r="H6" s="5">
        <v>25574.10469374168</v>
      </c>
      <c r="I6" s="5">
        <v>29109.90458776596</v>
      </c>
      <c r="J6" s="5">
        <v>31000.328114590277</v>
      </c>
      <c r="K6" s="5">
        <v>41984.10019973369</v>
      </c>
    </row>
    <row r="7" spans="1:11" ht="12.75">
      <c r="A7" s="9" t="s">
        <v>8</v>
      </c>
      <c r="B7" s="10" t="s">
        <v>27</v>
      </c>
      <c r="C7" t="s">
        <v>32</v>
      </c>
      <c r="D7">
        <v>10.082644628099175</v>
      </c>
      <c r="E7">
        <v>8.249985372366362</v>
      </c>
      <c r="F7">
        <v>6.782953047956925</v>
      </c>
      <c r="G7">
        <v>5.27392681927869</v>
      </c>
      <c r="H7">
        <v>4.859033937883089</v>
      </c>
      <c r="I7">
        <v>4.334849974535989</v>
      </c>
      <c r="J7">
        <v>3.952727939312943</v>
      </c>
      <c r="K7">
        <v>3.0159520993757107</v>
      </c>
    </row>
    <row r="8" spans="1:11" ht="12.75">
      <c r="A8" s="9" t="s">
        <v>9</v>
      </c>
      <c r="B8" s="11">
        <v>1147</v>
      </c>
      <c r="C8" s="4" t="s">
        <v>3</v>
      </c>
      <c r="D8" s="6">
        <v>70.45664899691081</v>
      </c>
      <c r="E8" s="6">
        <v>61.59577788916643</v>
      </c>
      <c r="F8" s="6">
        <v>52.06961060734071</v>
      </c>
      <c r="G8" s="6">
        <v>44.565727780122344</v>
      </c>
      <c r="H8" s="6">
        <v>43.46643982821266</v>
      </c>
      <c r="I8" s="6">
        <v>43.66380910986015</v>
      </c>
      <c r="J8" s="6">
        <v>42.60348977978716</v>
      </c>
      <c r="K8" s="6">
        <v>44.019054852686175</v>
      </c>
    </row>
    <row r="9" spans="1:11" ht="12.75">
      <c r="A9" s="9" t="s">
        <v>10</v>
      </c>
      <c r="B9" s="11">
        <v>45</v>
      </c>
      <c r="C9" s="4" t="s">
        <v>4</v>
      </c>
      <c r="D9" s="7">
        <v>0</v>
      </c>
      <c r="E9" s="7">
        <v>0.14746948336818122</v>
      </c>
      <c r="F9" s="7">
        <v>0.2931211957138677</v>
      </c>
      <c r="G9" s="7">
        <v>0.41507106733185267</v>
      </c>
      <c r="H9" s="7">
        <v>0.4502739882266702</v>
      </c>
      <c r="I9" s="7">
        <v>0.4551701694842049</v>
      </c>
      <c r="J9" s="7">
        <v>0.45300041223655635</v>
      </c>
      <c r="K9" s="7">
        <v>0.453053128944782</v>
      </c>
    </row>
    <row r="10" spans="1:11" ht="12.75">
      <c r="A10" s="9" t="s">
        <v>11</v>
      </c>
      <c r="B10" s="10" t="s">
        <v>37</v>
      </c>
      <c r="C10" s="4" t="s">
        <v>34</v>
      </c>
      <c r="D10" s="6">
        <v>10.082644628099175</v>
      </c>
      <c r="E10" s="6">
        <v>8.293396041690812</v>
      </c>
      <c r="F10" s="6">
        <v>6.964263198385239</v>
      </c>
      <c r="G10" s="6">
        <v>5.714456692738634</v>
      </c>
      <c r="H10" s="6">
        <v>5.440010519199389</v>
      </c>
      <c r="I10" s="6">
        <v>5.087580127092999</v>
      </c>
      <c r="J10" s="6">
        <v>4.806398550124495</v>
      </c>
      <c r="K10" s="6">
        <v>4.581720228807543</v>
      </c>
    </row>
    <row r="11" spans="1:11" ht="12.75">
      <c r="A11" s="9" t="s">
        <v>12</v>
      </c>
      <c r="B11" s="1">
        <v>0.5</v>
      </c>
      <c r="C11" s="4" t="s">
        <v>35</v>
      </c>
      <c r="D11" s="7">
        <v>0</v>
      </c>
      <c r="E11" s="7">
        <v>0.14824545431709787</v>
      </c>
      <c r="F11" s="7">
        <v>0.300956403729146</v>
      </c>
      <c r="G11" s="7">
        <v>0.4497418564865633</v>
      </c>
      <c r="H11" s="7">
        <v>0.5041115711042158</v>
      </c>
      <c r="I11" s="7">
        <v>0.5342087320937264</v>
      </c>
      <c r="J11" s="7">
        <v>0.5508349064261777</v>
      </c>
      <c r="K11" s="7">
        <v>0.6882611584051795</v>
      </c>
    </row>
    <row r="12" spans="1:11" ht="12.75">
      <c r="A12" s="9" t="s">
        <v>13</v>
      </c>
      <c r="B12" s="1" t="s">
        <v>40</v>
      </c>
      <c r="C12" s="4" t="s">
        <v>5</v>
      </c>
      <c r="D12" s="8">
        <v>120.21824027012251</v>
      </c>
      <c r="E12" s="8">
        <v>118.97106631937659</v>
      </c>
      <c r="F12" s="8">
        <v>117.98552834062055</v>
      </c>
      <c r="G12" s="8">
        <v>114.97106631937659</v>
      </c>
      <c r="H12" s="8">
        <v>112.97106631937659</v>
      </c>
      <c r="I12" s="8">
        <v>110.94217114000288</v>
      </c>
      <c r="J12" s="8">
        <v>107.98552834062055</v>
      </c>
      <c r="K12" s="8">
        <v>107.97106631937659</v>
      </c>
    </row>
    <row r="13" spans="1:11" ht="12.75">
      <c r="A13" s="9" t="s">
        <v>14</v>
      </c>
      <c r="B13" s="1" t="s">
        <v>28</v>
      </c>
      <c r="C13" s="4" t="s">
        <v>15</v>
      </c>
      <c r="D13">
        <v>-3.5700000000000003</v>
      </c>
      <c r="E13">
        <v>-2.9700000000000006</v>
      </c>
      <c r="F13">
        <v>-2.5200000000000005</v>
      </c>
      <c r="G13">
        <v>-1.5700000000000003</v>
      </c>
      <c r="H13">
        <v>-1</v>
      </c>
      <c r="I13">
        <v>-0.7300000000000004</v>
      </c>
      <c r="J13">
        <v>-0.2600000000000007</v>
      </c>
      <c r="K13">
        <v>-0.20999999999999996</v>
      </c>
    </row>
    <row r="14" spans="1:11" ht="12.75">
      <c r="A14" s="9" t="s">
        <v>16</v>
      </c>
      <c r="B14" s="1">
        <v>0</v>
      </c>
      <c r="C14" t="s">
        <v>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3" ht="12.75">
      <c r="A15" s="9" t="s">
        <v>17</v>
      </c>
      <c r="B15" s="1">
        <v>11</v>
      </c>
      <c r="C15" t="s">
        <v>38</v>
      </c>
    </row>
    <row r="16" spans="1:2" ht="12.75">
      <c r="A16" s="9" t="s">
        <v>18</v>
      </c>
      <c r="B16" s="1">
        <v>44</v>
      </c>
    </row>
    <row r="17" spans="1:2" ht="12.75">
      <c r="A17" s="9" t="s">
        <v>19</v>
      </c>
      <c r="B17" s="1" t="s">
        <v>33</v>
      </c>
    </row>
    <row r="18" spans="1:2" ht="12.75">
      <c r="A18" s="9" t="s">
        <v>20</v>
      </c>
      <c r="B18" s="1">
        <v>4.25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1500</v>
      </c>
    </row>
    <row r="21" spans="1:2" ht="12.75">
      <c r="A21" s="9" t="s">
        <v>23</v>
      </c>
      <c r="B21" s="1">
        <v>44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39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6990.679094540613</v>
      </c>
      <c r="F27" s="5">
        <f t="shared" si="0"/>
        <v>14286.708527648234</v>
      </c>
      <c r="G27" s="5">
        <f t="shared" si="0"/>
        <v>22269.414946737685</v>
      </c>
      <c r="H27" s="5">
        <f t="shared" si="0"/>
        <v>25574.10469374168</v>
      </c>
      <c r="I27" s="5">
        <f t="shared" si="0"/>
        <v>29109.90458776596</v>
      </c>
      <c r="J27" s="5">
        <f t="shared" si="0"/>
        <v>31000.328114590277</v>
      </c>
      <c r="K27" s="5">
        <f t="shared" si="0"/>
        <v>41984.10019973369</v>
      </c>
    </row>
    <row r="28" spans="1:11" ht="12.75">
      <c r="A28" s="9" t="s">
        <v>29</v>
      </c>
      <c r="B28" s="1">
        <v>44</v>
      </c>
      <c r="C28" s="4" t="s">
        <v>2</v>
      </c>
      <c r="D28" s="6">
        <f>D7*($B$28/$B$16)^2*($B$29/$B$20)^2</f>
        <v>10.082644628099175</v>
      </c>
      <c r="E28" s="6">
        <f aca="true" t="shared" si="1" ref="E28:K28">E7*($B$28/$B$16)^2*($B$29/$B$20)^2</f>
        <v>8.249985372366362</v>
      </c>
      <c r="F28" s="6">
        <f t="shared" si="1"/>
        <v>6.782953047956925</v>
      </c>
      <c r="G28" s="6">
        <f t="shared" si="1"/>
        <v>5.27392681927869</v>
      </c>
      <c r="H28" s="6">
        <f t="shared" si="1"/>
        <v>4.859033937883089</v>
      </c>
      <c r="I28" s="6">
        <f t="shared" si="1"/>
        <v>4.334849974535989</v>
      </c>
      <c r="J28" s="6">
        <f t="shared" si="1"/>
        <v>3.952727939312943</v>
      </c>
      <c r="K28" s="6">
        <f t="shared" si="1"/>
        <v>3.0159520993757107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70.45664899691081</v>
      </c>
      <c r="E29" s="6">
        <f t="shared" si="2"/>
        <v>61.59577788916643</v>
      </c>
      <c r="F29" s="6">
        <f t="shared" si="2"/>
        <v>52.06961060734071</v>
      </c>
      <c r="G29" s="6">
        <f t="shared" si="2"/>
        <v>44.565727780122344</v>
      </c>
      <c r="H29" s="6">
        <f t="shared" si="2"/>
        <v>43.46643982821266</v>
      </c>
      <c r="I29" s="6">
        <f t="shared" si="2"/>
        <v>43.66380910986015</v>
      </c>
      <c r="J29" s="6">
        <f t="shared" si="2"/>
        <v>42.60348977978716</v>
      </c>
      <c r="K29" s="6">
        <f>K8*($B$28/$B$16)^5*($B$29/$B$20)^3</f>
        <v>44.019054852686175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6524.6338215712385</v>
      </c>
      <c r="F33" s="5">
        <f t="shared" si="3"/>
        <v>13334.261292471685</v>
      </c>
      <c r="G33" s="5">
        <f t="shared" si="3"/>
        <v>20784.787283621838</v>
      </c>
      <c r="H33" s="5">
        <f t="shared" si="3"/>
        <v>23869.16438082557</v>
      </c>
      <c r="I33" s="5">
        <f t="shared" si="3"/>
        <v>27169.244281914896</v>
      </c>
      <c r="J33" s="5">
        <f t="shared" si="3"/>
        <v>28933.63957361759</v>
      </c>
      <c r="K33" s="5">
        <f t="shared" si="3"/>
        <v>39185.160186418114</v>
      </c>
    </row>
    <row r="34" spans="1:11" ht="12.75">
      <c r="A34" s="9" t="s">
        <v>29</v>
      </c>
      <c r="B34" s="1">
        <v>44</v>
      </c>
      <c r="C34" s="4" t="s">
        <v>2</v>
      </c>
      <c r="D34" s="6">
        <f>D7*($B$34/$B$16)^2*($B$35/$B$20)^2</f>
        <v>8.783103764921949</v>
      </c>
      <c r="E34" s="6">
        <f aca="true" t="shared" si="4" ref="E34:K34">E7*($B$34/$B$16)^2*($B$35/$B$20)^2</f>
        <v>7.186653924372476</v>
      </c>
      <c r="F34" s="6">
        <f t="shared" si="4"/>
        <v>5.908705766220255</v>
      </c>
      <c r="G34" s="6">
        <f t="shared" si="4"/>
        <v>4.5941762514605475</v>
      </c>
      <c r="H34" s="6">
        <f t="shared" si="4"/>
        <v>4.232758452555935</v>
      </c>
      <c r="I34" s="6">
        <f t="shared" si="4"/>
        <v>3.7761359778180172</v>
      </c>
      <c r="J34" s="6">
        <f t="shared" si="4"/>
        <v>3.4432652271348303</v>
      </c>
      <c r="K34" s="6">
        <f t="shared" si="4"/>
        <v>2.6272293843450636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57.2838651400069</v>
      </c>
      <c r="E35" s="6">
        <f t="shared" si="5"/>
        <v>50.07964874899932</v>
      </c>
      <c r="F35" s="6">
        <f t="shared" si="5"/>
        <v>42.334521927864564</v>
      </c>
      <c r="G35" s="6">
        <f t="shared" si="5"/>
        <v>36.23358726774985</v>
      </c>
      <c r="H35" s="6">
        <f t="shared" si="5"/>
        <v>35.33982544847868</v>
      </c>
      <c r="I35" s="6">
        <f t="shared" si="5"/>
        <v>35.50029398443149</v>
      </c>
      <c r="J35" s="6">
        <f t="shared" si="5"/>
        <v>34.63821509799585</v>
      </c>
      <c r="K35" s="6">
        <f>K8*($B$34/$B$16)^5*($B$35/$B$20)^3</f>
        <v>35.789121930598775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6058.588548601864</v>
      </c>
      <c r="F39" s="5">
        <f t="shared" si="6"/>
        <v>12381.814057295136</v>
      </c>
      <c r="G39" s="5">
        <f t="shared" si="6"/>
        <v>19300.159620505994</v>
      </c>
      <c r="H39" s="5">
        <f t="shared" si="6"/>
        <v>22164.224067909458</v>
      </c>
      <c r="I39" s="5">
        <f t="shared" si="6"/>
        <v>25228.583976063834</v>
      </c>
      <c r="J39" s="5">
        <f t="shared" si="6"/>
        <v>26866.95103264491</v>
      </c>
      <c r="K39" s="5">
        <f t="shared" si="6"/>
        <v>36386.220173102534</v>
      </c>
    </row>
    <row r="40" spans="1:11" ht="12.75">
      <c r="A40" s="9" t="s">
        <v>29</v>
      </c>
      <c r="B40" s="1">
        <v>44</v>
      </c>
      <c r="C40" s="4" t="s">
        <v>2</v>
      </c>
      <c r="D40" s="6">
        <f>D7*($B$40/$B$16)^2*($B$41/$B$20)^2</f>
        <v>7.573186409550047</v>
      </c>
      <c r="E40" s="6">
        <f aca="true" t="shared" si="7" ref="E40:K40">E7*($B$40/$B$16)^2*($B$41/$B$20)^2</f>
        <v>6.196655679688512</v>
      </c>
      <c r="F40" s="6">
        <f t="shared" si="7"/>
        <v>5.094751400465424</v>
      </c>
      <c r="G40" s="6">
        <f t="shared" si="7"/>
        <v>3.961305033147105</v>
      </c>
      <c r="H40" s="6">
        <f t="shared" si="7"/>
        <v>3.649674380009965</v>
      </c>
      <c r="I40" s="6">
        <f t="shared" si="7"/>
        <v>3.2559539808736986</v>
      </c>
      <c r="J40" s="6">
        <f t="shared" si="7"/>
        <v>2.968937874417277</v>
      </c>
      <c r="K40" s="6">
        <f t="shared" si="7"/>
        <v>2.2653151324199783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45.864668991470545</v>
      </c>
      <c r="E41" s="6">
        <f t="shared" si="8"/>
        <v>40.09657008074034</v>
      </c>
      <c r="F41" s="6">
        <f t="shared" si="8"/>
        <v>33.895388001282235</v>
      </c>
      <c r="G41" s="6">
        <f t="shared" si="8"/>
        <v>29.010638202349277</v>
      </c>
      <c r="H41" s="6">
        <f t="shared" si="8"/>
        <v>28.29504246002466</v>
      </c>
      <c r="I41" s="6">
        <f t="shared" si="8"/>
        <v>28.423522552403785</v>
      </c>
      <c r="J41" s="6">
        <f t="shared" si="8"/>
        <v>27.733293939612565</v>
      </c>
      <c r="K41" s="6">
        <f>K8*($B$40/$B$16)^5*($B$41/$B$20)^3</f>
        <v>28.65477437373379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5592.543275632491</v>
      </c>
      <c r="F45" s="5">
        <f t="shared" si="9"/>
        <v>11429.366822118587</v>
      </c>
      <c r="G45" s="5">
        <f t="shared" si="9"/>
        <v>17815.531957390147</v>
      </c>
      <c r="H45" s="5">
        <f t="shared" si="9"/>
        <v>20459.283754993347</v>
      </c>
      <c r="I45" s="5">
        <f t="shared" si="9"/>
        <v>23287.923670212767</v>
      </c>
      <c r="J45" s="5">
        <f t="shared" si="9"/>
        <v>24800.262491672223</v>
      </c>
      <c r="K45" s="5">
        <f t="shared" si="9"/>
        <v>33587.280159786955</v>
      </c>
    </row>
    <row r="46" spans="1:11" ht="12.75">
      <c r="A46" s="9" t="s">
        <v>29</v>
      </c>
      <c r="B46" s="1">
        <v>44</v>
      </c>
      <c r="C46" s="4" t="s">
        <v>2</v>
      </c>
      <c r="D46" s="6">
        <f>D7*($B$46/$B$16)^2*($B$47/$B$20)^2</f>
        <v>6.452892561983473</v>
      </c>
      <c r="E46" s="6">
        <f aca="true" t="shared" si="10" ref="E46:K46">E7*($B$46/$B$16)^2*($B$47/$B$20)^2</f>
        <v>5.279990638314473</v>
      </c>
      <c r="F46" s="6">
        <f t="shared" si="10"/>
        <v>4.3410899506924325</v>
      </c>
      <c r="G46" s="6">
        <f t="shared" si="10"/>
        <v>3.3753131643383623</v>
      </c>
      <c r="H46" s="6">
        <f t="shared" si="10"/>
        <v>3.109781720245177</v>
      </c>
      <c r="I46" s="6">
        <f t="shared" si="10"/>
        <v>2.7743039837030334</v>
      </c>
      <c r="J46" s="6">
        <f t="shared" si="10"/>
        <v>2.529745881160284</v>
      </c>
      <c r="K46" s="6">
        <f t="shared" si="10"/>
        <v>1.9302093436004553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36.073804286418344</v>
      </c>
      <c r="E47" s="6">
        <f t="shared" si="11"/>
        <v>31.537038279253217</v>
      </c>
      <c r="F47" s="6">
        <f t="shared" si="11"/>
        <v>26.65964063095845</v>
      </c>
      <c r="G47" s="6">
        <f t="shared" si="11"/>
        <v>22.817652623422646</v>
      </c>
      <c r="H47" s="6">
        <f t="shared" si="11"/>
        <v>22.254817192044886</v>
      </c>
      <c r="I47" s="6">
        <f t="shared" si="11"/>
        <v>22.355870264248402</v>
      </c>
      <c r="J47" s="6">
        <f t="shared" si="11"/>
        <v>21.812986767251033</v>
      </c>
      <c r="K47" s="6">
        <f>K8*($B$46/$B$16)^5*($B$47/$B$20)^3</f>
        <v>22.537756084575328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5126.498002663116</v>
      </c>
      <c r="F51" s="5">
        <f t="shared" si="12"/>
        <v>10476.919586942038</v>
      </c>
      <c r="G51" s="5">
        <f t="shared" si="12"/>
        <v>16330.904294274302</v>
      </c>
      <c r="H51" s="5">
        <f t="shared" si="12"/>
        <v>18754.343442077232</v>
      </c>
      <c r="I51" s="5">
        <f t="shared" si="12"/>
        <v>21347.2633643617</v>
      </c>
      <c r="J51" s="5">
        <f t="shared" si="12"/>
        <v>22733.573950699534</v>
      </c>
      <c r="K51" s="5">
        <f t="shared" si="12"/>
        <v>30788.34014647137</v>
      </c>
    </row>
    <row r="52" spans="1:11" ht="12.75">
      <c r="A52" s="9" t="s">
        <v>29</v>
      </c>
      <c r="B52" s="1">
        <v>44</v>
      </c>
      <c r="C52" s="4" t="s">
        <v>2</v>
      </c>
      <c r="D52" s="6">
        <f>D7*($B$52/$B$16)^2*($B$53/$B$20)^2</f>
        <v>5.422222222222222</v>
      </c>
      <c r="E52" s="6">
        <f aca="true" t="shared" si="13" ref="E52:K52">E7*($B$52/$B$16)^2*($B$53/$B$20)^2</f>
        <v>4.436658800250354</v>
      </c>
      <c r="F52" s="6">
        <f t="shared" si="13"/>
        <v>3.647721416901279</v>
      </c>
      <c r="G52" s="6">
        <f t="shared" si="13"/>
        <v>2.836200645034317</v>
      </c>
      <c r="H52" s="6">
        <f t="shared" si="13"/>
        <v>2.613080473261572</v>
      </c>
      <c r="I52" s="6">
        <f t="shared" si="13"/>
        <v>2.3311859863060205</v>
      </c>
      <c r="J52" s="6">
        <f t="shared" si="13"/>
        <v>2.125689247363849</v>
      </c>
      <c r="K52" s="6">
        <f t="shared" si="13"/>
        <v>1.621912017886493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27.786014759966893</v>
      </c>
      <c r="E53" s="6">
        <f t="shared" si="14"/>
        <v>24.291549739401628</v>
      </c>
      <c r="F53" s="6">
        <f t="shared" si="14"/>
        <v>20.534711620257916</v>
      </c>
      <c r="G53" s="6">
        <f t="shared" si="14"/>
        <v>17.575402570471947</v>
      </c>
      <c r="H53" s="6">
        <f t="shared" si="14"/>
        <v>17.14187597373364</v>
      </c>
      <c r="I53" s="6">
        <f t="shared" si="14"/>
        <v>17.219712570436695</v>
      </c>
      <c r="J53" s="6">
        <f t="shared" si="14"/>
        <v>16.80155404352495</v>
      </c>
      <c r="K53" s="6">
        <f>K8*($B$52/$B$16)^5*($B$53/$B$20)^3</f>
        <v>17.35981096560749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4660.452729693741</v>
      </c>
      <c r="F57" s="5">
        <f t="shared" si="15"/>
        <v>9524.47235176549</v>
      </c>
      <c r="G57" s="5">
        <f t="shared" si="15"/>
        <v>14846.276631158456</v>
      </c>
      <c r="H57" s="5">
        <f t="shared" si="15"/>
        <v>17049.403129161117</v>
      </c>
      <c r="I57" s="5">
        <f t="shared" si="15"/>
        <v>19406.60305851064</v>
      </c>
      <c r="J57" s="5">
        <f t="shared" si="15"/>
        <v>20666.88540972685</v>
      </c>
      <c r="K57" s="5">
        <f t="shared" si="15"/>
        <v>27989.400133155796</v>
      </c>
    </row>
    <row r="58" spans="1:11" ht="12.75">
      <c r="A58" s="9" t="s">
        <v>29</v>
      </c>
      <c r="B58" s="1">
        <v>44</v>
      </c>
      <c r="C58" s="4" t="s">
        <v>2</v>
      </c>
      <c r="D58" s="6">
        <f>D7*($B$58/$B$16)^2*($B$59/$B$20)^2</f>
        <v>4.4811753902663</v>
      </c>
      <c r="E58" s="6">
        <f aca="true" t="shared" si="16" ref="E58:K58">E7*($B$58/$B$16)^2*($B$59/$B$20)^2</f>
        <v>3.666660165496161</v>
      </c>
      <c r="F58" s="6">
        <f t="shared" si="16"/>
        <v>3.014645799091966</v>
      </c>
      <c r="G58" s="6">
        <f t="shared" si="16"/>
        <v>2.343967475234973</v>
      </c>
      <c r="H58" s="6">
        <f t="shared" si="16"/>
        <v>2.1595706390591505</v>
      </c>
      <c r="I58" s="6">
        <f t="shared" si="16"/>
        <v>1.9265999886826617</v>
      </c>
      <c r="J58" s="6">
        <f t="shared" si="16"/>
        <v>1.7567679730279746</v>
      </c>
      <c r="K58" s="6">
        <f t="shared" si="16"/>
        <v>1.3404231552780936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20.876044147232832</v>
      </c>
      <c r="E59" s="6">
        <f t="shared" si="17"/>
        <v>18.25060085604931</v>
      </c>
      <c r="F59" s="6">
        <f t="shared" si="17"/>
        <v>15.428032772545393</v>
      </c>
      <c r="G59" s="6">
        <f t="shared" si="17"/>
        <v>13.204660082999212</v>
      </c>
      <c r="H59" s="6">
        <f t="shared" si="17"/>
        <v>12.878945134285232</v>
      </c>
      <c r="I59" s="6">
        <f t="shared" si="17"/>
        <v>12.937424921440044</v>
      </c>
      <c r="J59" s="6">
        <f t="shared" si="17"/>
        <v>12.623256231048046</v>
      </c>
      <c r="K59" s="6">
        <f>K8*($B$58/$B$16)^5*($B$59/$B$20)^3</f>
        <v>13.042682919314421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2010-11-11T16:21:00Z</dcterms:modified>
  <cp:category/>
  <cp:version/>
  <cp:contentType/>
  <cp:contentStatus/>
</cp:coreProperties>
</file>