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915" activeTab="0"/>
  </bookViews>
  <sheets>
    <sheet name="33" sheetId="1" r:id="rId1"/>
    <sheet name="datasheet (2)" sheetId="2" r:id="rId2"/>
  </sheets>
  <definedNames>
    <definedName name="_xlnm.Print_Area" localSheetId="0">'33'!$A$1:$J$55</definedName>
    <definedName name="_xlnm.Print_Area" localSheetId="1">'datasheet (2)'!$A$1:$M$63</definedName>
  </definedNames>
  <calcPr fullCalcOnLoad="1"/>
</workbook>
</file>

<file path=xl/sharedStrings.xml><?xml version="1.0" encoding="utf-8"?>
<sst xmlns="http://schemas.openxmlformats.org/spreadsheetml/2006/main" count="78" uniqueCount="40">
  <si>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</si>
  <si>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</si>
  <si>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</si>
  <si>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</si>
  <si>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</si>
  <si>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</si>
  <si>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</si>
  <si>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</si>
  <si>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</si>
  <si>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</si>
  <si>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</si>
  <si>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</si>
  <si>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</si>
  <si>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</si>
  <si>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</si>
  <si>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</si>
  <si>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</si>
  <si>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</si>
  <si>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</si>
  <si>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</si>
  <si>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</si>
  <si>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</si>
  <si>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</si>
  <si>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</si>
  <si>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</si>
  <si>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</si>
  <si>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 xml:space="preserve"> </t>
  </si>
  <si>
    <t>Dia</t>
  </si>
  <si>
    <t>Fan Law</t>
  </si>
  <si>
    <t>Rpm</t>
  </si>
  <si>
    <t>CW</t>
  </si>
  <si>
    <t>Best</t>
  </si>
  <si>
    <t>Flat Plate</t>
  </si>
  <si>
    <t>ACS</t>
  </si>
  <si>
    <t>Position</t>
  </si>
  <si>
    <t>Static Pcor</t>
  </si>
  <si>
    <t>Total P</t>
  </si>
  <si>
    <t>Total Eff</t>
  </si>
  <si>
    <t>Thrust</t>
  </si>
  <si>
    <t>002200-32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</si>
</sst>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yyyy"/>
    <numFmt numFmtId="167" formatCode="mm/dd/yy"/>
  </numFmts>
  <fonts count="23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5"/>
      <color indexed="8"/>
      <name val="Arial"/>
      <family val="0"/>
    </font>
    <font>
      <sz val="11.25"/>
      <color indexed="8"/>
      <name val="Arial"/>
      <family val="0"/>
    </font>
    <font>
      <sz val="9.5"/>
      <color indexed="8"/>
      <name val="Arial"/>
      <family val="0"/>
    </font>
    <font>
      <sz val="9.7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164" fontId="0" fillId="0" borderId="13" xfId="0" applyNumberFormat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39725"/>
          <c:w val="0.91075"/>
          <c:h val="0.602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'datasheet (2)'!#REF!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'datasheet (2)'!#REF!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(2)'!$A$29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(2)'!$D$29:$K$29</c:f>
              <c:numCache>
                <c:ptCount val="8"/>
                <c:pt idx="0">
                  <c:v>0</c:v>
                </c:pt>
                <c:pt idx="1">
                  <c:v>13940.68514289894</c:v>
                </c:pt>
                <c:pt idx="2">
                  <c:v>20652.041625104634</c:v>
                </c:pt>
                <c:pt idx="3">
                  <c:v>28447.82980983476</c:v>
                </c:pt>
                <c:pt idx="4">
                  <c:v>30524.493235943763</c:v>
                </c:pt>
                <c:pt idx="5">
                  <c:v>33288.73114806368</c:v>
                </c:pt>
                <c:pt idx="6">
                  <c:v>34554.42575454255</c:v>
                </c:pt>
                <c:pt idx="7">
                  <c:v>39826.20990487801</c:v>
                </c:pt>
              </c:numCache>
            </c:numRef>
          </c:xVal>
          <c:yVal>
            <c:numRef>
              <c:f>'datasheet (2)'!$D$31:$K$31</c:f>
              <c:numCache>
                <c:ptCount val="8"/>
                <c:pt idx="0">
                  <c:v>154.54201036298895</c:v>
                </c:pt>
                <c:pt idx="1">
                  <c:v>122.295756404073</c:v>
                </c:pt>
                <c:pt idx="2">
                  <c:v>114.8838856304078</c:v>
                </c:pt>
                <c:pt idx="3">
                  <c:v>106.66429523385848</c:v>
                </c:pt>
                <c:pt idx="4">
                  <c:v>105.95686598212336</c:v>
                </c:pt>
                <c:pt idx="5">
                  <c:v>103.6199870179519</c:v>
                </c:pt>
                <c:pt idx="6">
                  <c:v>95.07676242292924</c:v>
                </c:pt>
                <c:pt idx="7">
                  <c:v>104.87721582325776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(2)'!$D$35:$K$35</c:f>
              <c:numCache>
                <c:ptCount val="8"/>
                <c:pt idx="0">
                  <c:v>0</c:v>
                </c:pt>
                <c:pt idx="1">
                  <c:v>12868.324747291328</c:v>
                </c:pt>
                <c:pt idx="2">
                  <c:v>19063.42303855812</c:v>
                </c:pt>
                <c:pt idx="3">
                  <c:v>26259.535209078236</c:v>
                </c:pt>
                <c:pt idx="4">
                  <c:v>28176.455294717318</c:v>
                </c:pt>
                <c:pt idx="5">
                  <c:v>30728.05952128955</c:v>
                </c:pt>
                <c:pt idx="6">
                  <c:v>31896.39300419312</c:v>
                </c:pt>
                <c:pt idx="7">
                  <c:v>36762.655296810466</c:v>
                </c:pt>
              </c:numCache>
            </c:numRef>
          </c:xVal>
          <c:yVal>
            <c:numRef>
              <c:f>'datasheet (2)'!$D$37:$K$37</c:f>
              <c:numCache>
                <c:ptCount val="8"/>
                <c:pt idx="0">
                  <c:v>121.55147651672499</c:v>
                </c:pt>
                <c:pt idx="1">
                  <c:v>96.18892447257082</c:v>
                </c:pt>
                <c:pt idx="2">
                  <c:v>90.35928737794475</c:v>
                </c:pt>
                <c:pt idx="3">
                  <c:v>83.89435692494648</c:v>
                </c:pt>
                <c:pt idx="4">
                  <c:v>83.3379446595854</c:v>
                </c:pt>
                <c:pt idx="5">
                  <c:v>81.49992606600857</c:v>
                </c:pt>
                <c:pt idx="6">
                  <c:v>74.78044855112502</c:v>
                </c:pt>
                <c:pt idx="7">
                  <c:v>82.48877057013627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(2)'!$D$41:$K$41</c:f>
              <c:numCache>
                <c:ptCount val="8"/>
                <c:pt idx="0">
                  <c:v>0</c:v>
                </c:pt>
                <c:pt idx="1">
                  <c:v>11795.964351683719</c:v>
                </c:pt>
                <c:pt idx="2">
                  <c:v>17474.804452011613</c:v>
                </c:pt>
                <c:pt idx="3">
                  <c:v>24071.24060832172</c:v>
                </c:pt>
                <c:pt idx="4">
                  <c:v>25828.417353490877</c:v>
                </c:pt>
                <c:pt idx="5">
                  <c:v>28167.387894515425</c:v>
                </c:pt>
                <c:pt idx="6">
                  <c:v>29238.360253843697</c:v>
                </c:pt>
                <c:pt idx="7">
                  <c:v>33699.10068874293</c:v>
                </c:pt>
              </c:numCache>
            </c:numRef>
          </c:xVal>
          <c:yVal>
            <c:numRef>
              <c:f>'datasheet (2)'!$D$43:$K$43</c:f>
              <c:numCache>
                <c:ptCount val="8"/>
                <c:pt idx="0">
                  <c:v>93.62558752532466</c:v>
                </c:pt>
                <c:pt idx="1">
                  <c:v>74.08996439409248</c:v>
                </c:pt>
                <c:pt idx="2">
                  <c:v>69.59965943289613</c:v>
                </c:pt>
                <c:pt idx="3">
                  <c:v>64.62001682124063</c:v>
                </c:pt>
                <c:pt idx="4">
                  <c:v>64.19143769786355</c:v>
                </c:pt>
                <c:pt idx="5">
                  <c:v>62.775695366815654</c:v>
                </c:pt>
                <c:pt idx="6">
                  <c:v>57.5999867022844</c:v>
                </c:pt>
                <c:pt idx="7">
                  <c:v>63.53735742410382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(2)'!$A$47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(2)'!$D$47:$K$47</c:f>
              <c:numCache>
                <c:ptCount val="8"/>
                <c:pt idx="0">
                  <c:v>0</c:v>
                </c:pt>
                <c:pt idx="1">
                  <c:v>10723.603956076107</c:v>
                </c:pt>
                <c:pt idx="2">
                  <c:v>15886.185865465102</c:v>
                </c:pt>
                <c:pt idx="3">
                  <c:v>21882.9460075652</c:v>
                </c:pt>
                <c:pt idx="4">
                  <c:v>23480.379412264432</c:v>
                </c:pt>
                <c:pt idx="5">
                  <c:v>25606.716267741293</c:v>
                </c:pt>
                <c:pt idx="6">
                  <c:v>26580.327503494267</c:v>
                </c:pt>
                <c:pt idx="7">
                  <c:v>30635.546080675387</c:v>
                </c:pt>
              </c:numCache>
            </c:numRef>
          </c:xVal>
          <c:yVal>
            <c:numRef>
              <c:f>'datasheet (2)'!$D$49:$K$49</c:f>
              <c:numCache>
                <c:ptCount val="8"/>
                <c:pt idx="0">
                  <c:v>70.34228965088252</c:v>
                </c:pt>
                <c:pt idx="1">
                  <c:v>55.66488684755256</c:v>
                </c:pt>
                <c:pt idx="2">
                  <c:v>52.29125426964396</c:v>
                </c:pt>
                <c:pt idx="3">
                  <c:v>48.54997507230699</c:v>
                </c:pt>
                <c:pt idx="4">
                  <c:v>48.227977233556366</c:v>
                </c:pt>
                <c:pt idx="5">
                  <c:v>47.164309065977186</c:v>
                </c:pt>
                <c:pt idx="6">
                  <c:v>43.27572254116031</c:v>
                </c:pt>
                <c:pt idx="7">
                  <c:v>47.73655704290293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(2)'!$D$53:$K$53</c:f>
              <c:numCache>
                <c:ptCount val="8"/>
                <c:pt idx="0">
                  <c:v>0</c:v>
                </c:pt>
                <c:pt idx="1">
                  <c:v>9651.243560468496</c:v>
                </c:pt>
                <c:pt idx="2">
                  <c:v>14297.567278918592</c:v>
                </c:pt>
                <c:pt idx="3">
                  <c:v>19694.65140680868</c:v>
                </c:pt>
                <c:pt idx="4">
                  <c:v>21132.34147103799</c:v>
                </c:pt>
                <c:pt idx="5">
                  <c:v>23046.044640967164</c:v>
                </c:pt>
                <c:pt idx="6">
                  <c:v>23922.29475314484</c:v>
                </c:pt>
                <c:pt idx="7">
                  <c:v>27571.99147260785</c:v>
                </c:pt>
              </c:numCache>
            </c:numRef>
          </c:xVal>
          <c:yVal>
            <c:numRef>
              <c:f>'datasheet (2)'!$D$55:$K$55</c:f>
              <c:numCache>
                <c:ptCount val="8"/>
                <c:pt idx="0">
                  <c:v>51.279529155493364</c:v>
                </c:pt>
                <c:pt idx="1">
                  <c:v>40.57970251186582</c:v>
                </c:pt>
                <c:pt idx="2">
                  <c:v>38.12032436257045</c:v>
                </c:pt>
                <c:pt idx="3">
                  <c:v>35.3929318277118</c:v>
                </c:pt>
                <c:pt idx="4">
                  <c:v>35.158195403262596</c:v>
                </c:pt>
                <c:pt idx="5">
                  <c:v>34.382781309097375</c:v>
                </c:pt>
                <c:pt idx="6">
                  <c:v>31.548001732505874</c:v>
                </c:pt>
                <c:pt idx="7">
                  <c:v>34.79995008427624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'datasheet (2)'!$A$59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(2)'!$D$59:$K$59</c:f>
              <c:numCache>
                <c:ptCount val="8"/>
                <c:pt idx="0">
                  <c:v>0</c:v>
                </c:pt>
                <c:pt idx="1">
                  <c:v>8578.883164860887</c:v>
                </c:pt>
                <c:pt idx="2">
                  <c:v>12708.948692372083</c:v>
                </c:pt>
                <c:pt idx="3">
                  <c:v>17506.35680605216</c:v>
                </c:pt>
                <c:pt idx="4">
                  <c:v>18784.303529811546</c:v>
                </c:pt>
                <c:pt idx="5">
                  <c:v>20485.373014193035</c:v>
                </c:pt>
                <c:pt idx="6">
                  <c:v>21264.262002795414</c:v>
                </c:pt>
                <c:pt idx="7">
                  <c:v>24508.436864540312</c:v>
                </c:pt>
              </c:numCache>
            </c:numRef>
          </c:xVal>
          <c:yVal>
            <c:numRef>
              <c:f>'datasheet (2)'!$D$61:$K$61</c:f>
              <c:numCache>
                <c:ptCount val="8"/>
                <c:pt idx="0">
                  <c:v>36.015252301251856</c:v>
                </c:pt>
                <c:pt idx="1">
                  <c:v>28.500422065946918</c:v>
                </c:pt>
                <c:pt idx="2">
                  <c:v>26.773122186057712</c:v>
                </c:pt>
                <c:pt idx="3">
                  <c:v>24.857587237021185</c:v>
                </c:pt>
                <c:pt idx="4">
                  <c:v>24.692724343580867</c:v>
                </c:pt>
                <c:pt idx="5">
                  <c:v>24.148126241780325</c:v>
                </c:pt>
                <c:pt idx="6">
                  <c:v>22.157169941074084</c:v>
                </c:pt>
                <c:pt idx="7">
                  <c:v>24.441117205966307</c:v>
                </c:pt>
              </c:numCache>
            </c:numRef>
          </c:yVal>
          <c:smooth val="0"/>
        </c:ser>
        <c:axId val="25986895"/>
        <c:axId val="32555464"/>
      </c:scatterChart>
      <c:valAx>
        <c:axId val="259868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2555464"/>
        <c:crosses val="autoZero"/>
        <c:crossBetween val="midCat"/>
        <c:dispUnits/>
      </c:valAx>
      <c:valAx>
        <c:axId val="32555464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5986895"/>
        <c:crosses val="autoZero"/>
        <c:crossBetween val="midCat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7125"/>
          <c:w val="0.93525"/>
          <c:h val="0.7522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'datasheet (2)'!$A$29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(2)'!$D$29:$K$29</c:f>
              <c:numCache>
                <c:ptCount val="8"/>
                <c:pt idx="0">
                  <c:v>0</c:v>
                </c:pt>
                <c:pt idx="1">
                  <c:v>13940.68514289894</c:v>
                </c:pt>
                <c:pt idx="2">
                  <c:v>20652.041625104634</c:v>
                </c:pt>
                <c:pt idx="3">
                  <c:v>28447.82980983476</c:v>
                </c:pt>
                <c:pt idx="4">
                  <c:v>30524.493235943763</c:v>
                </c:pt>
                <c:pt idx="5">
                  <c:v>33288.73114806368</c:v>
                </c:pt>
                <c:pt idx="6">
                  <c:v>34554.42575454255</c:v>
                </c:pt>
                <c:pt idx="7">
                  <c:v>39826.20990487801</c:v>
                </c:pt>
              </c:numCache>
            </c:numRef>
          </c:xVal>
          <c:yVal>
            <c:numRef>
              <c:f>'datasheet (2)'!$D$30:$K$30</c:f>
              <c:numCache>
                <c:ptCount val="8"/>
                <c:pt idx="0">
                  <c:v>21.36511562704567</c:v>
                </c:pt>
                <c:pt idx="1">
                  <c:v>16.064568321456374</c:v>
                </c:pt>
                <c:pt idx="2">
                  <c:v>13.11902104591837</c:v>
                </c:pt>
                <c:pt idx="3">
                  <c:v>9.66376785406928</c:v>
                </c:pt>
                <c:pt idx="4">
                  <c:v>8.57576837113014</c:v>
                </c:pt>
                <c:pt idx="5">
                  <c:v>6.563143944222984</c:v>
                </c:pt>
                <c:pt idx="6">
                  <c:v>5.17974767578125</c:v>
                </c:pt>
                <c:pt idx="7">
                  <c:v>2.7719000309388626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'datasheet (2)'!$A$35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(2)'!$D$35:$K$35</c:f>
              <c:numCache>
                <c:ptCount val="8"/>
                <c:pt idx="0">
                  <c:v>0</c:v>
                </c:pt>
                <c:pt idx="1">
                  <c:v>12868.324747291328</c:v>
                </c:pt>
                <c:pt idx="2">
                  <c:v>19063.42303855812</c:v>
                </c:pt>
                <c:pt idx="3">
                  <c:v>26259.535209078236</c:v>
                </c:pt>
                <c:pt idx="4">
                  <c:v>28176.455294717318</c:v>
                </c:pt>
                <c:pt idx="5">
                  <c:v>30728.05952128955</c:v>
                </c:pt>
                <c:pt idx="6">
                  <c:v>31896.39300419312</c:v>
                </c:pt>
                <c:pt idx="7">
                  <c:v>36762.655296810466</c:v>
                </c:pt>
              </c:numCache>
            </c:numRef>
          </c:xVal>
          <c:yVal>
            <c:numRef>
              <c:f>'datasheet (2)'!$D$36:$K$36</c:f>
              <c:numCache>
                <c:ptCount val="8"/>
                <c:pt idx="0">
                  <c:v>18.20459556387323</c:v>
                </c:pt>
                <c:pt idx="1">
                  <c:v>13.688152889288268</c:v>
                </c:pt>
                <c:pt idx="2">
                  <c:v>11.178337459244053</c:v>
                </c:pt>
                <c:pt idx="3">
                  <c:v>8.234216396366723</c:v>
                </c:pt>
                <c:pt idx="4">
                  <c:v>7.3071635825014205</c:v>
                </c:pt>
                <c:pt idx="5">
                  <c:v>5.592264662533193</c:v>
                </c:pt>
                <c:pt idx="6">
                  <c:v>4.4135128125</c:v>
                </c:pt>
                <c:pt idx="7">
                  <c:v>2.361855647663883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'datasheet (2)'!$A$41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(2)'!$D$41:$K$41</c:f>
              <c:numCache>
                <c:ptCount val="8"/>
                <c:pt idx="0">
                  <c:v>0</c:v>
                </c:pt>
                <c:pt idx="1">
                  <c:v>11795.964351683719</c:v>
                </c:pt>
                <c:pt idx="2">
                  <c:v>17474.804452011613</c:v>
                </c:pt>
                <c:pt idx="3">
                  <c:v>24071.24060832172</c:v>
                </c:pt>
                <c:pt idx="4">
                  <c:v>25828.417353490877</c:v>
                </c:pt>
                <c:pt idx="5">
                  <c:v>28167.387894515425</c:v>
                </c:pt>
                <c:pt idx="6">
                  <c:v>29238.360253843697</c:v>
                </c:pt>
                <c:pt idx="7">
                  <c:v>33699.10068874293</c:v>
                </c:pt>
              </c:numCache>
            </c:numRef>
          </c:xVal>
          <c:yVal>
            <c:numRef>
              <c:f>'datasheet (2)'!$D$42:$K$42</c:f>
              <c:numCache>
                <c:ptCount val="8"/>
                <c:pt idx="0">
                  <c:v>15.296917105754593</c:v>
                </c:pt>
                <c:pt idx="1">
                  <c:v>11.501850691693617</c:v>
                </c:pt>
                <c:pt idx="2">
                  <c:v>9.392908559503685</c:v>
                </c:pt>
                <c:pt idx="3">
                  <c:v>6.919029055280372</c:v>
                </c:pt>
                <c:pt idx="4">
                  <c:v>6.140047176963</c:v>
                </c:pt>
                <c:pt idx="5">
                  <c:v>4.699055723378587</c:v>
                </c:pt>
                <c:pt idx="6">
                  <c:v>3.7085767382812507</c:v>
                </c:pt>
                <c:pt idx="7">
                  <c:v>1.984614815050902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'datasheet (2)'!$A$47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(2)'!$D$47:$K$47</c:f>
              <c:numCache>
                <c:ptCount val="8"/>
                <c:pt idx="0">
                  <c:v>0</c:v>
                </c:pt>
                <c:pt idx="1">
                  <c:v>10723.603956076107</c:v>
                </c:pt>
                <c:pt idx="2">
                  <c:v>15886.185865465102</c:v>
                </c:pt>
                <c:pt idx="3">
                  <c:v>21882.9460075652</c:v>
                </c:pt>
                <c:pt idx="4">
                  <c:v>23480.379412264432</c:v>
                </c:pt>
                <c:pt idx="5">
                  <c:v>25606.716267741293</c:v>
                </c:pt>
                <c:pt idx="6">
                  <c:v>26580.327503494267</c:v>
                </c:pt>
                <c:pt idx="7">
                  <c:v>30635.546080675387</c:v>
                </c:pt>
              </c:numCache>
            </c:numRef>
          </c:xVal>
          <c:yVal>
            <c:numRef>
              <c:f>'datasheet (2)'!$D$48:$K$48</c:f>
              <c:numCache>
                <c:ptCount val="8"/>
                <c:pt idx="0">
                  <c:v>12.642080252689745</c:v>
                </c:pt>
                <c:pt idx="1">
                  <c:v>9.50566172867241</c:v>
                </c:pt>
                <c:pt idx="2">
                  <c:v>7.762734346697259</c:v>
                </c:pt>
                <c:pt idx="3">
                  <c:v>5.718205830810224</c:v>
                </c:pt>
                <c:pt idx="4">
                  <c:v>5.074419154514875</c:v>
                </c:pt>
                <c:pt idx="5">
                  <c:v>3.883517126759162</c:v>
                </c:pt>
                <c:pt idx="6">
                  <c:v>3.064939453125</c:v>
                </c:pt>
                <c:pt idx="7">
                  <c:v>1.6401775330999186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'datasheet (2)'!$A$53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(2)'!$D$53:$K$53</c:f>
              <c:numCache>
                <c:ptCount val="8"/>
                <c:pt idx="0">
                  <c:v>0</c:v>
                </c:pt>
                <c:pt idx="1">
                  <c:v>9651.243560468496</c:v>
                </c:pt>
                <c:pt idx="2">
                  <c:v>14297.567278918592</c:v>
                </c:pt>
                <c:pt idx="3">
                  <c:v>19694.65140680868</c:v>
                </c:pt>
                <c:pt idx="4">
                  <c:v>21132.34147103799</c:v>
                </c:pt>
                <c:pt idx="5">
                  <c:v>23046.044640967164</c:v>
                </c:pt>
                <c:pt idx="6">
                  <c:v>23922.29475314484</c:v>
                </c:pt>
                <c:pt idx="7">
                  <c:v>27571.99147260785</c:v>
                </c:pt>
              </c:numCache>
            </c:numRef>
          </c:xVal>
          <c:yVal>
            <c:numRef>
              <c:f>'datasheet (2)'!$D$54:$K$54</c:f>
              <c:numCache>
                <c:ptCount val="8"/>
                <c:pt idx="0">
                  <c:v>10.240085004678694</c:v>
                </c:pt>
                <c:pt idx="1">
                  <c:v>7.699586000224652</c:v>
                </c:pt>
                <c:pt idx="2">
                  <c:v>6.287814820824781</c:v>
                </c:pt>
                <c:pt idx="3">
                  <c:v>4.631746722956282</c:v>
                </c:pt>
                <c:pt idx="4">
                  <c:v>4.11027951515705</c:v>
                </c:pt>
                <c:pt idx="5">
                  <c:v>3.1456488726749217</c:v>
                </c:pt>
                <c:pt idx="6">
                  <c:v>2.4826009570312504</c:v>
                </c:pt>
                <c:pt idx="7">
                  <c:v>1.3285438018109341</c:v>
                </c:pt>
              </c:numCache>
            </c:numRef>
          </c:yVal>
          <c:smooth val="0"/>
        </c:ser>
        <c:ser>
          <c:idx val="0"/>
          <c:order val="5"/>
          <c:tx>
            <c:strRef>
              <c:f>'datasheet (2)'!$A$59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(2)'!$D$59:$K$59</c:f>
              <c:numCache>
                <c:ptCount val="8"/>
                <c:pt idx="0">
                  <c:v>0</c:v>
                </c:pt>
                <c:pt idx="1">
                  <c:v>8578.883164860887</c:v>
                </c:pt>
                <c:pt idx="2">
                  <c:v>12708.948692372083</c:v>
                </c:pt>
                <c:pt idx="3">
                  <c:v>17506.35680605216</c:v>
                </c:pt>
                <c:pt idx="4">
                  <c:v>18784.303529811546</c:v>
                </c:pt>
                <c:pt idx="5">
                  <c:v>20485.373014193035</c:v>
                </c:pt>
                <c:pt idx="6">
                  <c:v>21264.262002795414</c:v>
                </c:pt>
                <c:pt idx="7">
                  <c:v>24508.436864540312</c:v>
                </c:pt>
              </c:numCache>
            </c:numRef>
          </c:xVal>
          <c:yVal>
            <c:numRef>
              <c:f>'datasheet (2)'!$D$60:$K$60</c:f>
              <c:numCache>
                <c:ptCount val="8"/>
                <c:pt idx="0">
                  <c:v>8.090931361721438</c:v>
                </c:pt>
                <c:pt idx="1">
                  <c:v>6.083623506350343</c:v>
                </c:pt>
                <c:pt idx="2">
                  <c:v>4.968149981886247</c:v>
                </c:pt>
                <c:pt idx="3">
                  <c:v>3.659651731718544</c:v>
                </c:pt>
                <c:pt idx="4">
                  <c:v>3.2476282588895207</c:v>
                </c:pt>
                <c:pt idx="5">
                  <c:v>2.4854509611258644</c:v>
                </c:pt>
                <c:pt idx="6">
                  <c:v>1.9615612500000004</c:v>
                </c:pt>
                <c:pt idx="7">
                  <c:v>1.0497136211839482</c:v>
                </c:pt>
              </c:numCache>
            </c:numRef>
          </c:yVal>
          <c:smooth val="0"/>
        </c:ser>
        <c:axId val="24563721"/>
        <c:axId val="19746898"/>
      </c:scatterChart>
      <c:valAx>
        <c:axId val="24563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26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9746898"/>
        <c:crosses val="autoZero"/>
        <c:crossBetween val="midCat"/>
        <c:dispUnits/>
      </c:valAx>
      <c:valAx>
        <c:axId val="19746898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4563721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0.23625</cdr:x>
      <cdr:y>0.06775</cdr:y>
    </cdr:from>
    <cdr:to>
      <cdr:x>0.777</cdr:x>
      <cdr:y>0.361</cdr:y>
    </cdr:to>
    <cdr:sp>
      <cdr:nvSpPr>
        <cdr:cNvPr id="1" name="Text Box 1"/>
        <cdr:cNvSpPr txBox="1">
          <a:spLocks noChangeArrowheads="1"/>
        </cdr:cNvSpPr>
      </cdr:nvSpPr>
      <cdr:spPr>
        <a:xfrm>
          <a:off x="1466850" y="276225"/>
          <a:ext cx="3362325" cy="1200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COOLING SYSTEMS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002XXX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DIA: 33 in  RPM:   Various    TIP CLEARANCE:  .25
SHROUD:  FLAT PLATE                   BLOCKAGE:   None
</a:t>
          </a:r>
        </a:p>
      </cdr:txBody>
    </cdr:sp>
  </cdr:relSizeAnchor>
  <cdr:relSizeAnchor xmlns:cdr="http://schemas.openxmlformats.org/drawingml/2006/chartDrawing">
    <cdr:from>
      <cdr:x>0.02875</cdr:x>
      <cdr:y>0.04075</cdr:y>
    </cdr:from>
    <cdr:to>
      <cdr:x>0.2265</cdr:x>
      <cdr:y>0.23325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71450" y="161925"/>
          <a:ext cx="1228725" cy="790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0.48975</cdr:x>
      <cdr:y>0.49975</cdr:y>
    </cdr:from>
    <cdr:to>
      <cdr:x>0.5105</cdr:x>
      <cdr:y>0.551</cdr:y>
    </cdr:to>
    <cdr:sp>
      <cdr:nvSpPr>
        <cdr:cNvPr id="1" name="Text Box 1"/>
        <cdr:cNvSpPr txBox="1">
          <a:spLocks noChangeArrowheads="1"/>
        </cdr:cNvSpPr>
      </cdr:nvSpPr>
      <cdr:spPr>
        <a:xfrm>
          <a:off x="2952750" y="2200275"/>
          <a:ext cx="1238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'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114300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2103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27</xdr:row>
      <xdr:rowOff>114300</xdr:rowOff>
    </xdr:from>
    <xdr:to>
      <xdr:col>10</xdr:col>
      <xdr:colOff>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66675" y="4486275"/>
        <a:ext cx="6029325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371475</xdr:colOff>
      <xdr:row>20</xdr:row>
      <xdr:rowOff>47625</xdr:rowOff>
    </xdr:from>
    <xdr:to>
      <xdr:col>6</xdr:col>
      <xdr:colOff>85725</xdr:colOff>
      <xdr:row>21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419475" y="3286125"/>
          <a:ext cx="3238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1600</a:t>
          </a:r>
        </a:p>
      </xdr:txBody>
    </xdr:sp>
    <xdr:clientData/>
  </xdr:twoCellAnchor>
  <xdr:twoCellAnchor>
    <xdr:from>
      <xdr:col>6</xdr:col>
      <xdr:colOff>457200</xdr:colOff>
      <xdr:row>17</xdr:row>
      <xdr:rowOff>28575</xdr:rowOff>
    </xdr:from>
    <xdr:to>
      <xdr:col>7</xdr:col>
      <xdr:colOff>190500</xdr:colOff>
      <xdr:row>18</xdr:row>
      <xdr:rowOff>85725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114800" y="2781300"/>
          <a:ext cx="3429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20000</a:t>
          </a:r>
        </a:p>
      </xdr:txBody>
    </xdr:sp>
    <xdr:clientData/>
  </xdr:twoCellAnchor>
  <xdr:twoCellAnchor>
    <xdr:from>
      <xdr:col>7</xdr:col>
      <xdr:colOff>457200</xdr:colOff>
      <xdr:row>13</xdr:row>
      <xdr:rowOff>66675</xdr:rowOff>
    </xdr:from>
    <xdr:to>
      <xdr:col>8</xdr:col>
      <xdr:colOff>180975</xdr:colOff>
      <xdr:row>14</xdr:row>
      <xdr:rowOff>85725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724400" y="2171700"/>
          <a:ext cx="3333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2400</a:t>
          </a:r>
        </a:p>
      </xdr:txBody>
    </xdr:sp>
    <xdr:clientData/>
  </xdr:twoCellAnchor>
  <xdr:twoCellAnchor>
    <xdr:from>
      <xdr:col>8</xdr:col>
      <xdr:colOff>257175</xdr:colOff>
      <xdr:row>10</xdr:row>
      <xdr:rowOff>114300</xdr:rowOff>
    </xdr:from>
    <xdr:to>
      <xdr:col>9</xdr:col>
      <xdr:colOff>47625</xdr:colOff>
      <xdr:row>11</xdr:row>
      <xdr:rowOff>152400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133975" y="1733550"/>
          <a:ext cx="400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2600</a:t>
          </a:r>
        </a:p>
      </xdr:txBody>
    </xdr:sp>
    <xdr:clientData/>
  </xdr:twoCellAnchor>
  <xdr:twoCellAnchor>
    <xdr:from>
      <xdr:col>1</xdr:col>
      <xdr:colOff>0</xdr:colOff>
      <xdr:row>38</xdr:row>
      <xdr:rowOff>47625</xdr:rowOff>
    </xdr:from>
    <xdr:to>
      <xdr:col>1</xdr:col>
      <xdr:colOff>381000</xdr:colOff>
      <xdr:row>39</xdr:row>
      <xdr:rowOff>114300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09600" y="6200775"/>
          <a:ext cx="3810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1600</a:t>
          </a:r>
        </a:p>
      </xdr:txBody>
    </xdr:sp>
    <xdr:clientData/>
  </xdr:twoCellAnchor>
  <xdr:twoCellAnchor>
    <xdr:from>
      <xdr:col>1</xdr:col>
      <xdr:colOff>9525</xdr:colOff>
      <xdr:row>33</xdr:row>
      <xdr:rowOff>28575</xdr:rowOff>
    </xdr:from>
    <xdr:to>
      <xdr:col>1</xdr:col>
      <xdr:colOff>390525</xdr:colOff>
      <xdr:row>34</xdr:row>
      <xdr:rowOff>66675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19125" y="5372100"/>
          <a:ext cx="3810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2</xdr:col>
      <xdr:colOff>447675</xdr:colOff>
      <xdr:row>30</xdr:row>
      <xdr:rowOff>114300</xdr:rowOff>
    </xdr:from>
    <xdr:to>
      <xdr:col>3</xdr:col>
      <xdr:colOff>200025</xdr:colOff>
      <xdr:row>32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666875" y="4972050"/>
          <a:ext cx="3619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2400</a:t>
          </a:r>
        </a:p>
      </xdr:txBody>
    </xdr:sp>
    <xdr:clientData/>
  </xdr:twoCellAnchor>
  <xdr:twoCellAnchor>
    <xdr:from>
      <xdr:col>4</xdr:col>
      <xdr:colOff>38100</xdr:colOff>
      <xdr:row>30</xdr:row>
      <xdr:rowOff>114300</xdr:rowOff>
    </xdr:from>
    <xdr:to>
      <xdr:col>4</xdr:col>
      <xdr:colOff>419100</xdr:colOff>
      <xdr:row>31</xdr:row>
      <xdr:rowOff>133350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476500" y="4972050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75" zoomScaleNormal="50" zoomScaleSheetLayoutView="75" zoomScalePageLayoutView="0" workbookViewId="0" topLeftCell="A1">
      <selection activeCell="S40" sqref="S39:S40"/>
    </sheetView>
  </sheetViews>
  <sheetFormatPr defaultColWidth="9.140625" defaultRowHeight="12.75"/>
  <sheetData/>
  <sheetProtection/>
  <printOptions/>
  <pageMargins left="0.45" right="0.32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61"/>
  <sheetViews>
    <sheetView zoomScale="75" zoomScaleNormal="75" zoomScalePageLayoutView="0" workbookViewId="0" topLeftCell="A10">
      <selection activeCell="B64" sqref="B64"/>
    </sheetView>
  </sheetViews>
  <sheetFormatPr defaultColWidth="9.140625" defaultRowHeight="12.75"/>
  <cols>
    <col min="1" max="1" width="18.57421875" style="0" customWidth="1"/>
    <col min="2" max="2" width="10.00390625" style="0" customWidth="1"/>
    <col min="3" max="3" width="11.421875" style="0" customWidth="1"/>
  </cols>
  <sheetData>
    <row r="5" spans="1:11" ht="13.5" thickBot="1">
      <c r="A5" s="9" t="s">
        <v>6</v>
      </c>
      <c r="B5" s="10">
        <v>38833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9" t="s">
        <v>7</v>
      </c>
      <c r="B6" s="10" t="s">
        <v>25</v>
      </c>
      <c r="C6" s="4" t="s">
        <v>1</v>
      </c>
      <c r="D6" s="5">
        <v>0</v>
      </c>
      <c r="E6" s="5">
        <v>9777.9740777667</v>
      </c>
      <c r="F6" s="5">
        <v>14485.308691308692</v>
      </c>
      <c r="G6" s="5">
        <v>19953.261952191235</v>
      </c>
      <c r="H6" s="5">
        <v>21409.830330330326</v>
      </c>
      <c r="I6" s="5">
        <v>23348.66234413965</v>
      </c>
      <c r="J6" s="5">
        <v>24236.418500000003</v>
      </c>
      <c r="K6" s="5">
        <v>27934.03940149626</v>
      </c>
    </row>
    <row r="7" spans="1:11" ht="12.75">
      <c r="A7" s="9" t="s">
        <v>8</v>
      </c>
      <c r="B7" s="10" t="s">
        <v>31</v>
      </c>
      <c r="C7" s="9" t="s">
        <v>35</v>
      </c>
      <c r="D7" s="12">
        <v>11.887502459829475</v>
      </c>
      <c r="E7" s="13">
        <v>8.938289816492697</v>
      </c>
      <c r="F7" s="13">
        <v>7.299393912780527</v>
      </c>
      <c r="G7" s="13">
        <v>5.376898779384454</v>
      </c>
      <c r="H7" s="13">
        <v>4.7715383050718385</v>
      </c>
      <c r="I7" s="13">
        <v>3.651718583839653</v>
      </c>
      <c r="J7" s="13">
        <v>2.882</v>
      </c>
      <c r="K7" s="13">
        <v>1.542278965926829</v>
      </c>
    </row>
    <row r="8" spans="1:11" ht="12.75">
      <c r="A8" s="9" t="s">
        <v>9</v>
      </c>
      <c r="B8" s="11">
        <v>879</v>
      </c>
      <c r="C8" s="4" t="s">
        <v>3</v>
      </c>
      <c r="D8" s="6">
        <v>60.31102268002882</v>
      </c>
      <c r="E8" s="6">
        <v>47.726712761358925</v>
      </c>
      <c r="F8" s="6">
        <v>44.834182081306245</v>
      </c>
      <c r="G8" s="6">
        <v>41.62643357549572</v>
      </c>
      <c r="H8" s="6">
        <v>41.35035471806595</v>
      </c>
      <c r="I8" s="6">
        <v>40.43837253356099</v>
      </c>
      <c r="J8" s="6">
        <v>37.10432368107894</v>
      </c>
      <c r="K8" s="6">
        <v>40.92901423553374</v>
      </c>
    </row>
    <row r="9" spans="1:11" ht="12.75">
      <c r="A9" s="9" t="s">
        <v>10</v>
      </c>
      <c r="B9" s="11">
        <v>32.5</v>
      </c>
      <c r="C9" s="4" t="s">
        <v>4</v>
      </c>
      <c r="D9" s="7">
        <v>0</v>
      </c>
      <c r="E9" s="7">
        <v>0.28841799211172087</v>
      </c>
      <c r="F9" s="7">
        <v>0.37143759840111</v>
      </c>
      <c r="G9" s="7">
        <v>0.40593558101586974</v>
      </c>
      <c r="H9" s="7">
        <v>0.38911050775959366</v>
      </c>
      <c r="I9" s="7">
        <v>0.3320826573513301</v>
      </c>
      <c r="J9" s="7">
        <v>0.29649573990315087</v>
      </c>
      <c r="K9" s="7">
        <v>0.1657852735424816</v>
      </c>
    </row>
    <row r="10" spans="1:11" ht="12.75">
      <c r="A10" s="9" t="s">
        <v>11</v>
      </c>
      <c r="B10" s="10" t="s">
        <v>32</v>
      </c>
      <c r="C10" s="4" t="s">
        <v>36</v>
      </c>
      <c r="D10" s="6">
        <v>11.887502459829475</v>
      </c>
      <c r="E10" s="6">
        <v>9.21238772034936</v>
      </c>
      <c r="F10" s="6">
        <v>7.900932457256159</v>
      </c>
      <c r="G10" s="6">
        <v>6.518293237158624</v>
      </c>
      <c r="H10" s="6">
        <v>6.0856564209582835</v>
      </c>
      <c r="I10" s="6">
        <v>5.214621352492747</v>
      </c>
      <c r="J10" s="6">
        <v>4.5660106635055095</v>
      </c>
      <c r="K10" s="6">
        <v>3.779327641514291</v>
      </c>
    </row>
    <row r="11" spans="1:11" ht="12.75">
      <c r="A11" s="9" t="s">
        <v>12</v>
      </c>
      <c r="B11" s="1">
        <v>0.25</v>
      </c>
      <c r="C11" s="4" t="s">
        <v>37</v>
      </c>
      <c r="D11" s="7">
        <v>0</v>
      </c>
      <c r="E11" s="7">
        <v>0.29726249913659947</v>
      </c>
      <c r="F11" s="7">
        <v>0.4020475414971411</v>
      </c>
      <c r="G11" s="7">
        <v>0.4921065582641887</v>
      </c>
      <c r="H11" s="7">
        <v>0.49627451538898576</v>
      </c>
      <c r="I11" s="7">
        <v>0.4742110532504322</v>
      </c>
      <c r="J11" s="7">
        <v>0.46974417421295733</v>
      </c>
      <c r="K11" s="7">
        <v>0.406253914303098</v>
      </c>
    </row>
    <row r="12" spans="1:11" ht="12.75">
      <c r="A12" s="9" t="s">
        <v>13</v>
      </c>
      <c r="B12" s="1" t="s">
        <v>39</v>
      </c>
      <c r="C12" s="4" t="s">
        <v>5</v>
      </c>
      <c r="D12" s="8">
        <v>124.04347293563144</v>
      </c>
      <c r="E12" s="8">
        <v>122.93495334897909</v>
      </c>
      <c r="F12" s="8">
        <v>121.97829612603407</v>
      </c>
      <c r="G12" s="8">
        <v>114.91331435954997</v>
      </c>
      <c r="H12" s="8">
        <v>113.02172558870089</v>
      </c>
      <c r="I12" s="8">
        <v>111.94578093538901</v>
      </c>
      <c r="J12" s="8">
        <v>114</v>
      </c>
      <c r="K12" s="8">
        <v>113.94578093538901</v>
      </c>
    </row>
    <row r="13" spans="1:11" ht="12.75">
      <c r="A13" s="9" t="s">
        <v>14</v>
      </c>
      <c r="B13" s="1" t="s">
        <v>33</v>
      </c>
      <c r="C13" s="4" t="s">
        <v>34</v>
      </c>
      <c r="D13">
        <v>-2.77</v>
      </c>
      <c r="E13">
        <v>-2.37</v>
      </c>
      <c r="F13">
        <v>-1.67</v>
      </c>
      <c r="G13">
        <v>-0.7</v>
      </c>
      <c r="H13">
        <v>-0.23</v>
      </c>
      <c r="I13">
        <v>0</v>
      </c>
      <c r="J13">
        <v>0</v>
      </c>
      <c r="K13">
        <v>0</v>
      </c>
    </row>
    <row r="14" spans="1:11" ht="12.75">
      <c r="A14" s="9" t="s">
        <v>15</v>
      </c>
      <c r="B14" s="1">
        <v>0</v>
      </c>
      <c r="C14" s="9" t="s">
        <v>38</v>
      </c>
      <c r="D14">
        <v>326</v>
      </c>
      <c r="E14">
        <v>262</v>
      </c>
      <c r="F14">
        <v>224</v>
      </c>
      <c r="G14">
        <v>185</v>
      </c>
      <c r="H14">
        <v>174</v>
      </c>
      <c r="I14">
        <v>154</v>
      </c>
      <c r="J14">
        <v>124</v>
      </c>
      <c r="K14">
        <v>131</v>
      </c>
    </row>
    <row r="15" spans="1:11" ht="12.75">
      <c r="A15" s="9" t="s">
        <v>16</v>
      </c>
      <c r="B15" s="1">
        <v>11</v>
      </c>
      <c r="C15" s="9"/>
      <c r="D15" s="5"/>
      <c r="E15" s="5"/>
      <c r="F15" s="5"/>
      <c r="G15" s="5"/>
      <c r="H15" s="5"/>
      <c r="I15" s="5"/>
      <c r="J15" s="5"/>
      <c r="K15" s="5"/>
    </row>
    <row r="16" spans="1:2" ht="12.75">
      <c r="A16" s="9" t="s">
        <v>17</v>
      </c>
      <c r="B16" s="1">
        <v>32</v>
      </c>
    </row>
    <row r="17" spans="1:2" ht="12.75">
      <c r="A17" s="9" t="s">
        <v>18</v>
      </c>
      <c r="B17" s="1" t="s">
        <v>30</v>
      </c>
    </row>
    <row r="18" spans="1:2" ht="12.75">
      <c r="A18" s="9" t="s">
        <v>19</v>
      </c>
      <c r="B18" s="1">
        <v>3.5625</v>
      </c>
    </row>
    <row r="19" spans="1:2" ht="12.75">
      <c r="A19" s="9" t="s">
        <v>20</v>
      </c>
      <c r="B19" s="1">
        <v>2</v>
      </c>
    </row>
    <row r="20" spans="1:2" ht="12.75">
      <c r="A20" s="9" t="s">
        <v>21</v>
      </c>
      <c r="B20" s="1">
        <v>2000</v>
      </c>
    </row>
    <row r="21" spans="1:2" ht="12.75">
      <c r="A21" s="9" t="s">
        <v>22</v>
      </c>
      <c r="B21" s="1">
        <v>32</v>
      </c>
    </row>
    <row r="22" spans="1:2" ht="12.75">
      <c r="A22" s="9" t="s">
        <v>23</v>
      </c>
      <c r="B22" s="1">
        <v>0.075</v>
      </c>
    </row>
    <row r="23" spans="1:2" ht="12.75">
      <c r="A23" s="9" t="s">
        <v>24</v>
      </c>
      <c r="B23" s="1" t="s">
        <v>26</v>
      </c>
    </row>
    <row r="24" spans="1:2" ht="12.75">
      <c r="A24" s="9"/>
      <c r="B24" s="1"/>
    </row>
    <row r="25" spans="1:2" ht="12.75">
      <c r="A25" s="9"/>
      <c r="B25" s="1"/>
    </row>
    <row r="28" spans="1:11" ht="13.5" thickBot="1">
      <c r="A28" s="9" t="s">
        <v>28</v>
      </c>
      <c r="B28" s="1"/>
      <c r="C28" s="2" t="s">
        <v>0</v>
      </c>
      <c r="D28" s="3">
        <v>1</v>
      </c>
      <c r="E28" s="3">
        <v>2</v>
      </c>
      <c r="F28" s="3">
        <v>3</v>
      </c>
      <c r="G28" s="3">
        <v>4</v>
      </c>
      <c r="H28" s="3">
        <v>5</v>
      </c>
      <c r="I28" s="3">
        <v>6</v>
      </c>
      <c r="J28" s="3">
        <v>7</v>
      </c>
      <c r="K28" s="3">
        <v>8</v>
      </c>
    </row>
    <row r="29" spans="1:11" ht="12.75">
      <c r="A29" s="9"/>
      <c r="B29" s="1"/>
      <c r="C29" s="4" t="s">
        <v>1</v>
      </c>
      <c r="D29" s="5">
        <f aca="true" t="shared" si="0" ref="D29:K29">D6*($B$30/$B$16)^3*($B$31/$B$20)</f>
        <v>0</v>
      </c>
      <c r="E29" s="5">
        <f t="shared" si="0"/>
        <v>13940.68514289894</v>
      </c>
      <c r="F29" s="5">
        <f t="shared" si="0"/>
        <v>20652.041625104634</v>
      </c>
      <c r="G29" s="5">
        <f t="shared" si="0"/>
        <v>28447.82980983476</v>
      </c>
      <c r="H29" s="5">
        <f t="shared" si="0"/>
        <v>30524.493235943763</v>
      </c>
      <c r="I29" s="5">
        <f t="shared" si="0"/>
        <v>33288.73114806368</v>
      </c>
      <c r="J29" s="5">
        <f t="shared" si="0"/>
        <v>34554.42575454255</v>
      </c>
      <c r="K29" s="5">
        <f t="shared" si="0"/>
        <v>39826.20990487801</v>
      </c>
    </row>
    <row r="30" spans="1:11" ht="12.75">
      <c r="A30" s="9" t="s">
        <v>27</v>
      </c>
      <c r="B30" s="1">
        <v>33</v>
      </c>
      <c r="C30" s="4" t="s">
        <v>2</v>
      </c>
      <c r="D30" s="6">
        <f aca="true" t="shared" si="1" ref="D30:K30">D7*($B$30/$B$16)^2*($B$31/$B$20)^2</f>
        <v>21.36511562704567</v>
      </c>
      <c r="E30" s="6">
        <f t="shared" si="1"/>
        <v>16.064568321456374</v>
      </c>
      <c r="F30" s="6">
        <f t="shared" si="1"/>
        <v>13.11902104591837</v>
      </c>
      <c r="G30" s="6">
        <f t="shared" si="1"/>
        <v>9.66376785406928</v>
      </c>
      <c r="H30" s="6">
        <f t="shared" si="1"/>
        <v>8.57576837113014</v>
      </c>
      <c r="I30" s="6">
        <f t="shared" si="1"/>
        <v>6.563143944222984</v>
      </c>
      <c r="J30" s="6">
        <f t="shared" si="1"/>
        <v>5.17974767578125</v>
      </c>
      <c r="K30" s="6">
        <f t="shared" si="1"/>
        <v>2.7719000309388626</v>
      </c>
    </row>
    <row r="31" spans="1:11" ht="12.75">
      <c r="A31" s="9" t="s">
        <v>29</v>
      </c>
      <c r="B31" s="1">
        <v>2600</v>
      </c>
      <c r="C31" s="4" t="s">
        <v>3</v>
      </c>
      <c r="D31" s="6">
        <f aca="true" t="shared" si="2" ref="D31:K31">D8*($B$30/$B$16)^5*($B$31/$B$20)^3</f>
        <v>154.54201036298895</v>
      </c>
      <c r="E31" s="6">
        <f t="shared" si="2"/>
        <v>122.295756404073</v>
      </c>
      <c r="F31" s="6">
        <f t="shared" si="2"/>
        <v>114.8838856304078</v>
      </c>
      <c r="G31" s="6">
        <f t="shared" si="2"/>
        <v>106.66429523385848</v>
      </c>
      <c r="H31" s="6">
        <f t="shared" si="2"/>
        <v>105.95686598212336</v>
      </c>
      <c r="I31" s="6">
        <f t="shared" si="2"/>
        <v>103.6199870179519</v>
      </c>
      <c r="J31" s="6">
        <f t="shared" si="2"/>
        <v>95.07676242292924</v>
      </c>
      <c r="K31" s="6">
        <f t="shared" si="2"/>
        <v>104.87721582325776</v>
      </c>
    </row>
    <row r="34" spans="1:11" ht="13.5" thickBot="1">
      <c r="A34" s="9" t="s">
        <v>28</v>
      </c>
      <c r="B34" s="1"/>
      <c r="C34" s="2" t="s">
        <v>0</v>
      </c>
      <c r="D34" s="3">
        <v>1</v>
      </c>
      <c r="E34" s="3">
        <v>2</v>
      </c>
      <c r="F34" s="3">
        <v>3</v>
      </c>
      <c r="G34" s="3">
        <v>4</v>
      </c>
      <c r="H34" s="3">
        <v>5</v>
      </c>
      <c r="I34" s="3">
        <v>6</v>
      </c>
      <c r="J34" s="3">
        <v>7</v>
      </c>
      <c r="K34" s="3">
        <v>8</v>
      </c>
    </row>
    <row r="35" spans="1:11" ht="12.75">
      <c r="A35" s="9"/>
      <c r="B35" s="1"/>
      <c r="C35" s="4" t="s">
        <v>1</v>
      </c>
      <c r="D35" s="5">
        <f aca="true" t="shared" si="3" ref="D35:K35">D6*($B$36/$B$16)^3*($B$37/$B$20)</f>
        <v>0</v>
      </c>
      <c r="E35" s="5">
        <f t="shared" si="3"/>
        <v>12868.324747291328</v>
      </c>
      <c r="F35" s="5">
        <f t="shared" si="3"/>
        <v>19063.42303855812</v>
      </c>
      <c r="G35" s="5">
        <f t="shared" si="3"/>
        <v>26259.535209078236</v>
      </c>
      <c r="H35" s="5">
        <f t="shared" si="3"/>
        <v>28176.455294717318</v>
      </c>
      <c r="I35" s="5">
        <f t="shared" si="3"/>
        <v>30728.05952128955</v>
      </c>
      <c r="J35" s="5">
        <f t="shared" si="3"/>
        <v>31896.39300419312</v>
      </c>
      <c r="K35" s="5">
        <f t="shared" si="3"/>
        <v>36762.655296810466</v>
      </c>
    </row>
    <row r="36" spans="1:11" ht="12.75">
      <c r="A36" s="9" t="s">
        <v>27</v>
      </c>
      <c r="B36" s="1">
        <v>33</v>
      </c>
      <c r="C36" s="4" t="s">
        <v>2</v>
      </c>
      <c r="D36" s="6">
        <f aca="true" t="shared" si="4" ref="D36:K36">D7*($B$36/$B$16)^2*($B$37/$B$20)^2</f>
        <v>18.20459556387323</v>
      </c>
      <c r="E36" s="6">
        <f t="shared" si="4"/>
        <v>13.688152889288268</v>
      </c>
      <c r="F36" s="6">
        <f t="shared" si="4"/>
        <v>11.178337459244053</v>
      </c>
      <c r="G36" s="6">
        <f t="shared" si="4"/>
        <v>8.234216396366723</v>
      </c>
      <c r="H36" s="6">
        <f t="shared" si="4"/>
        <v>7.3071635825014205</v>
      </c>
      <c r="I36" s="6">
        <f t="shared" si="4"/>
        <v>5.592264662533193</v>
      </c>
      <c r="J36" s="6">
        <f t="shared" si="4"/>
        <v>4.4135128125</v>
      </c>
      <c r="K36" s="6">
        <f t="shared" si="4"/>
        <v>2.361855647663883</v>
      </c>
    </row>
    <row r="37" spans="1:11" ht="12.75">
      <c r="A37" s="9" t="s">
        <v>29</v>
      </c>
      <c r="B37" s="1">
        <v>2400</v>
      </c>
      <c r="C37" s="4" t="s">
        <v>3</v>
      </c>
      <c r="D37" s="6">
        <f aca="true" t="shared" si="5" ref="D37:K37">D8*($B$36/$B$16)^5*($B$37/$B$20)^3</f>
        <v>121.55147651672499</v>
      </c>
      <c r="E37" s="6">
        <f t="shared" si="5"/>
        <v>96.18892447257082</v>
      </c>
      <c r="F37" s="6">
        <f t="shared" si="5"/>
        <v>90.35928737794475</v>
      </c>
      <c r="G37" s="6">
        <f t="shared" si="5"/>
        <v>83.89435692494648</v>
      </c>
      <c r="H37" s="6">
        <f t="shared" si="5"/>
        <v>83.3379446595854</v>
      </c>
      <c r="I37" s="6">
        <f t="shared" si="5"/>
        <v>81.49992606600857</v>
      </c>
      <c r="J37" s="6">
        <f t="shared" si="5"/>
        <v>74.78044855112502</v>
      </c>
      <c r="K37" s="6">
        <f t="shared" si="5"/>
        <v>82.48877057013627</v>
      </c>
    </row>
    <row r="40" spans="1:11" ht="13.5" thickBot="1">
      <c r="A40" s="9" t="s">
        <v>28</v>
      </c>
      <c r="B40" s="1"/>
      <c r="C40" s="2" t="s">
        <v>0</v>
      </c>
      <c r="D40" s="3">
        <v>1</v>
      </c>
      <c r="E40" s="3">
        <v>2</v>
      </c>
      <c r="F40" s="3">
        <v>3</v>
      </c>
      <c r="G40" s="3">
        <v>4</v>
      </c>
      <c r="H40" s="3">
        <v>5</v>
      </c>
      <c r="I40" s="3">
        <v>6</v>
      </c>
      <c r="J40" s="3">
        <v>7</v>
      </c>
      <c r="K40" s="3">
        <v>8</v>
      </c>
    </row>
    <row r="41" spans="1:11" ht="12.75">
      <c r="A41" s="9"/>
      <c r="B41" s="1"/>
      <c r="C41" s="4" t="s">
        <v>1</v>
      </c>
      <c r="D41" s="5">
        <f aca="true" t="shared" si="6" ref="D41:K41">D6*($B$42/$B$16)^3*($B$43/$B$20)</f>
        <v>0</v>
      </c>
      <c r="E41" s="5">
        <f t="shared" si="6"/>
        <v>11795.964351683719</v>
      </c>
      <c r="F41" s="5">
        <f t="shared" si="6"/>
        <v>17474.804452011613</v>
      </c>
      <c r="G41" s="5">
        <f t="shared" si="6"/>
        <v>24071.24060832172</v>
      </c>
      <c r="H41" s="5">
        <f t="shared" si="6"/>
        <v>25828.417353490877</v>
      </c>
      <c r="I41" s="5">
        <f t="shared" si="6"/>
        <v>28167.387894515425</v>
      </c>
      <c r="J41" s="5">
        <f t="shared" si="6"/>
        <v>29238.360253843697</v>
      </c>
      <c r="K41" s="5">
        <f t="shared" si="6"/>
        <v>33699.10068874293</v>
      </c>
    </row>
    <row r="42" spans="1:11" ht="12.75">
      <c r="A42" s="9" t="s">
        <v>27</v>
      </c>
      <c r="B42" s="1">
        <v>33</v>
      </c>
      <c r="C42" s="4" t="s">
        <v>2</v>
      </c>
      <c r="D42" s="6">
        <f aca="true" t="shared" si="7" ref="D42:K42">D7*($B$42/$B$16)^2*($B$43/$B$20)^2</f>
        <v>15.296917105754593</v>
      </c>
      <c r="E42" s="6">
        <f t="shared" si="7"/>
        <v>11.501850691693617</v>
      </c>
      <c r="F42" s="6">
        <f t="shared" si="7"/>
        <v>9.392908559503685</v>
      </c>
      <c r="G42" s="6">
        <f t="shared" si="7"/>
        <v>6.919029055280372</v>
      </c>
      <c r="H42" s="6">
        <f t="shared" si="7"/>
        <v>6.140047176963</v>
      </c>
      <c r="I42" s="6">
        <f t="shared" si="7"/>
        <v>4.699055723378587</v>
      </c>
      <c r="J42" s="6">
        <f t="shared" si="7"/>
        <v>3.7085767382812507</v>
      </c>
      <c r="K42" s="6">
        <f t="shared" si="7"/>
        <v>1.984614815050902</v>
      </c>
    </row>
    <row r="43" spans="1:11" ht="12.75">
      <c r="A43" s="9" t="s">
        <v>29</v>
      </c>
      <c r="B43" s="1">
        <v>2200</v>
      </c>
      <c r="C43" s="4" t="s">
        <v>3</v>
      </c>
      <c r="D43" s="6">
        <f aca="true" t="shared" si="8" ref="D43:K43">D8*($B$42/$B$16)^5*($B$43/$B$20)^3</f>
        <v>93.62558752532466</v>
      </c>
      <c r="E43" s="6">
        <f t="shared" si="8"/>
        <v>74.08996439409248</v>
      </c>
      <c r="F43" s="6">
        <f t="shared" si="8"/>
        <v>69.59965943289613</v>
      </c>
      <c r="G43" s="6">
        <f t="shared" si="8"/>
        <v>64.62001682124063</v>
      </c>
      <c r="H43" s="6">
        <f t="shared" si="8"/>
        <v>64.19143769786355</v>
      </c>
      <c r="I43" s="6">
        <f t="shared" si="8"/>
        <v>62.775695366815654</v>
      </c>
      <c r="J43" s="6">
        <f t="shared" si="8"/>
        <v>57.5999867022844</v>
      </c>
      <c r="K43" s="6">
        <f t="shared" si="8"/>
        <v>63.53735742410382</v>
      </c>
    </row>
    <row r="46" spans="1:11" ht="13.5" thickBot="1">
      <c r="A46" s="9" t="s">
        <v>28</v>
      </c>
      <c r="B46" s="1"/>
      <c r="C46" s="2" t="s">
        <v>0</v>
      </c>
      <c r="D46" s="3">
        <v>1</v>
      </c>
      <c r="E46" s="3">
        <v>2</v>
      </c>
      <c r="F46" s="3">
        <v>3</v>
      </c>
      <c r="G46" s="3">
        <v>4</v>
      </c>
      <c r="H46" s="3">
        <v>5</v>
      </c>
      <c r="I46" s="3">
        <v>6</v>
      </c>
      <c r="J46" s="3">
        <v>7</v>
      </c>
      <c r="K46" s="3">
        <v>8</v>
      </c>
    </row>
    <row r="47" spans="1:11" ht="12.75">
      <c r="A47" s="9"/>
      <c r="B47" s="1"/>
      <c r="C47" s="4" t="s">
        <v>1</v>
      </c>
      <c r="D47" s="5">
        <f aca="true" t="shared" si="9" ref="D47:K47">D6*($B$48/$B$16)^3*($B$49/$B$20)</f>
        <v>0</v>
      </c>
      <c r="E47" s="5">
        <f t="shared" si="9"/>
        <v>10723.603956076107</v>
      </c>
      <c r="F47" s="5">
        <f t="shared" si="9"/>
        <v>15886.185865465102</v>
      </c>
      <c r="G47" s="5">
        <f t="shared" si="9"/>
        <v>21882.9460075652</v>
      </c>
      <c r="H47" s="5">
        <f t="shared" si="9"/>
        <v>23480.379412264432</v>
      </c>
      <c r="I47" s="5">
        <f t="shared" si="9"/>
        <v>25606.716267741293</v>
      </c>
      <c r="J47" s="5">
        <f t="shared" si="9"/>
        <v>26580.327503494267</v>
      </c>
      <c r="K47" s="5">
        <f t="shared" si="9"/>
        <v>30635.546080675387</v>
      </c>
    </row>
    <row r="48" spans="1:11" ht="12.75">
      <c r="A48" s="9" t="s">
        <v>27</v>
      </c>
      <c r="B48" s="1">
        <v>33</v>
      </c>
      <c r="C48" s="4" t="s">
        <v>2</v>
      </c>
      <c r="D48" s="6">
        <f aca="true" t="shared" si="10" ref="D48:K48">D7*($B$48/$B$16)^2*($B$49/$B$20)^2</f>
        <v>12.642080252689745</v>
      </c>
      <c r="E48" s="6">
        <f t="shared" si="10"/>
        <v>9.50566172867241</v>
      </c>
      <c r="F48" s="6">
        <f t="shared" si="10"/>
        <v>7.762734346697259</v>
      </c>
      <c r="G48" s="6">
        <f t="shared" si="10"/>
        <v>5.718205830810224</v>
      </c>
      <c r="H48" s="6">
        <f t="shared" si="10"/>
        <v>5.074419154514875</v>
      </c>
      <c r="I48" s="6">
        <f t="shared" si="10"/>
        <v>3.883517126759162</v>
      </c>
      <c r="J48" s="6">
        <f t="shared" si="10"/>
        <v>3.064939453125</v>
      </c>
      <c r="K48" s="6">
        <f t="shared" si="10"/>
        <v>1.6401775330999186</v>
      </c>
    </row>
    <row r="49" spans="1:11" ht="12.75">
      <c r="A49" s="9" t="s">
        <v>29</v>
      </c>
      <c r="B49" s="1">
        <v>2000</v>
      </c>
      <c r="C49" s="4" t="s">
        <v>3</v>
      </c>
      <c r="D49" s="6">
        <f aca="true" t="shared" si="11" ref="D49:K49">D8*($B$48/$B$16)^5*($B$49/$B$20)^3</f>
        <v>70.34228965088252</v>
      </c>
      <c r="E49" s="6">
        <f t="shared" si="11"/>
        <v>55.66488684755256</v>
      </c>
      <c r="F49" s="6">
        <f t="shared" si="11"/>
        <v>52.29125426964396</v>
      </c>
      <c r="G49" s="6">
        <f t="shared" si="11"/>
        <v>48.54997507230699</v>
      </c>
      <c r="H49" s="6">
        <f t="shared" si="11"/>
        <v>48.227977233556366</v>
      </c>
      <c r="I49" s="6">
        <f t="shared" si="11"/>
        <v>47.164309065977186</v>
      </c>
      <c r="J49" s="6">
        <f t="shared" si="11"/>
        <v>43.27572254116031</v>
      </c>
      <c r="K49" s="6">
        <f t="shared" si="11"/>
        <v>47.73655704290293</v>
      </c>
    </row>
    <row r="52" spans="1:11" ht="13.5" thickBot="1">
      <c r="A52" s="9" t="s">
        <v>28</v>
      </c>
      <c r="B52" s="1"/>
      <c r="C52" s="2" t="s">
        <v>0</v>
      </c>
      <c r="D52" s="3">
        <v>1</v>
      </c>
      <c r="E52" s="3">
        <v>2</v>
      </c>
      <c r="F52" s="3">
        <v>3</v>
      </c>
      <c r="G52" s="3">
        <v>4</v>
      </c>
      <c r="H52" s="3">
        <v>5</v>
      </c>
      <c r="I52" s="3">
        <v>6</v>
      </c>
      <c r="J52" s="3">
        <v>7</v>
      </c>
      <c r="K52" s="3">
        <v>8</v>
      </c>
    </row>
    <row r="53" spans="1:11" ht="12.75">
      <c r="A53" s="9"/>
      <c r="B53" s="1"/>
      <c r="C53" s="4" t="s">
        <v>1</v>
      </c>
      <c r="D53" s="5">
        <f aca="true" t="shared" si="12" ref="D53:K53">D6*($B$54/$B$16)^3*($B$55/$B$20)</f>
        <v>0</v>
      </c>
      <c r="E53" s="5">
        <f t="shared" si="12"/>
        <v>9651.243560468496</v>
      </c>
      <c r="F53" s="5">
        <f t="shared" si="12"/>
        <v>14297.567278918592</v>
      </c>
      <c r="G53" s="5">
        <f t="shared" si="12"/>
        <v>19694.65140680868</v>
      </c>
      <c r="H53" s="5">
        <f t="shared" si="12"/>
        <v>21132.34147103799</v>
      </c>
      <c r="I53" s="5">
        <f t="shared" si="12"/>
        <v>23046.044640967164</v>
      </c>
      <c r="J53" s="5">
        <f t="shared" si="12"/>
        <v>23922.29475314484</v>
      </c>
      <c r="K53" s="5">
        <f t="shared" si="12"/>
        <v>27571.99147260785</v>
      </c>
    </row>
    <row r="54" spans="1:11" ht="12.75">
      <c r="A54" s="9" t="s">
        <v>27</v>
      </c>
      <c r="B54" s="1">
        <v>33</v>
      </c>
      <c r="C54" s="4" t="s">
        <v>2</v>
      </c>
      <c r="D54" s="6">
        <f aca="true" t="shared" si="13" ref="D54:K54">D7*($B$54/$B$16)^2*($B$55/$B$20)^2</f>
        <v>10.240085004678694</v>
      </c>
      <c r="E54" s="6">
        <f t="shared" si="13"/>
        <v>7.699586000224652</v>
      </c>
      <c r="F54" s="6">
        <f t="shared" si="13"/>
        <v>6.287814820824781</v>
      </c>
      <c r="G54" s="6">
        <f t="shared" si="13"/>
        <v>4.631746722956282</v>
      </c>
      <c r="H54" s="6">
        <f t="shared" si="13"/>
        <v>4.11027951515705</v>
      </c>
      <c r="I54" s="6">
        <f t="shared" si="13"/>
        <v>3.1456488726749217</v>
      </c>
      <c r="J54" s="6">
        <f t="shared" si="13"/>
        <v>2.4826009570312504</v>
      </c>
      <c r="K54" s="6">
        <f t="shared" si="13"/>
        <v>1.3285438018109341</v>
      </c>
    </row>
    <row r="55" spans="1:11" ht="12.75">
      <c r="A55" s="9" t="s">
        <v>29</v>
      </c>
      <c r="B55" s="1">
        <v>1800</v>
      </c>
      <c r="C55" s="4" t="s">
        <v>3</v>
      </c>
      <c r="D55" s="6">
        <f aca="true" t="shared" si="14" ref="D55:K55">D8*($B$54/$B$16)^5*($B$55/$B$20)^3</f>
        <v>51.279529155493364</v>
      </c>
      <c r="E55" s="6">
        <f t="shared" si="14"/>
        <v>40.57970251186582</v>
      </c>
      <c r="F55" s="6">
        <f t="shared" si="14"/>
        <v>38.12032436257045</v>
      </c>
      <c r="G55" s="6">
        <f t="shared" si="14"/>
        <v>35.3929318277118</v>
      </c>
      <c r="H55" s="6">
        <f t="shared" si="14"/>
        <v>35.158195403262596</v>
      </c>
      <c r="I55" s="6">
        <f t="shared" si="14"/>
        <v>34.382781309097375</v>
      </c>
      <c r="J55" s="6">
        <f t="shared" si="14"/>
        <v>31.548001732505874</v>
      </c>
      <c r="K55" s="6">
        <f t="shared" si="14"/>
        <v>34.79995008427624</v>
      </c>
    </row>
    <row r="58" spans="1:11" ht="13.5" thickBot="1">
      <c r="A58" s="9" t="s">
        <v>28</v>
      </c>
      <c r="B58" s="1"/>
      <c r="C58" s="2" t="s">
        <v>0</v>
      </c>
      <c r="D58" s="3">
        <v>1</v>
      </c>
      <c r="E58" s="3">
        <v>2</v>
      </c>
      <c r="F58" s="3">
        <v>3</v>
      </c>
      <c r="G58" s="3">
        <v>4</v>
      </c>
      <c r="H58" s="3">
        <v>5</v>
      </c>
      <c r="I58" s="3">
        <v>6</v>
      </c>
      <c r="J58" s="3">
        <v>7</v>
      </c>
      <c r="K58" s="3">
        <v>8</v>
      </c>
    </row>
    <row r="59" spans="1:11" ht="12.75">
      <c r="A59" s="9"/>
      <c r="B59" s="1"/>
      <c r="C59" s="4" t="s">
        <v>1</v>
      </c>
      <c r="D59" s="5">
        <f aca="true" t="shared" si="15" ref="D59:K59">D6*($B$60/$B$16)^3*($B$61/$B$20)</f>
        <v>0</v>
      </c>
      <c r="E59" s="5">
        <f t="shared" si="15"/>
        <v>8578.883164860887</v>
      </c>
      <c r="F59" s="5">
        <f t="shared" si="15"/>
        <v>12708.948692372083</v>
      </c>
      <c r="G59" s="5">
        <f t="shared" si="15"/>
        <v>17506.35680605216</v>
      </c>
      <c r="H59" s="5">
        <f t="shared" si="15"/>
        <v>18784.303529811546</v>
      </c>
      <c r="I59" s="5">
        <f t="shared" si="15"/>
        <v>20485.373014193035</v>
      </c>
      <c r="J59" s="5">
        <f t="shared" si="15"/>
        <v>21264.262002795414</v>
      </c>
      <c r="K59" s="5">
        <f t="shared" si="15"/>
        <v>24508.436864540312</v>
      </c>
    </row>
    <row r="60" spans="1:11" ht="12.75">
      <c r="A60" s="9" t="s">
        <v>27</v>
      </c>
      <c r="B60" s="1">
        <v>33</v>
      </c>
      <c r="C60" s="4" t="s">
        <v>2</v>
      </c>
      <c r="D60" s="6">
        <f aca="true" t="shared" si="16" ref="D60:K60">D7*($B$60/$B$16)^2*($B$61/$B$20)^2</f>
        <v>8.090931361721438</v>
      </c>
      <c r="E60" s="6">
        <f t="shared" si="16"/>
        <v>6.083623506350343</v>
      </c>
      <c r="F60" s="6">
        <f t="shared" si="16"/>
        <v>4.968149981886247</v>
      </c>
      <c r="G60" s="6">
        <f t="shared" si="16"/>
        <v>3.659651731718544</v>
      </c>
      <c r="H60" s="6">
        <f t="shared" si="16"/>
        <v>3.2476282588895207</v>
      </c>
      <c r="I60" s="6">
        <f t="shared" si="16"/>
        <v>2.4854509611258644</v>
      </c>
      <c r="J60" s="6">
        <f t="shared" si="16"/>
        <v>1.9615612500000004</v>
      </c>
      <c r="K60" s="6">
        <f t="shared" si="16"/>
        <v>1.0497136211839482</v>
      </c>
    </row>
    <row r="61" spans="1:11" ht="12.75">
      <c r="A61" s="9" t="s">
        <v>29</v>
      </c>
      <c r="B61" s="1">
        <v>1600</v>
      </c>
      <c r="C61" s="4" t="s">
        <v>3</v>
      </c>
      <c r="D61" s="6">
        <f aca="true" t="shared" si="17" ref="D61:K61">D8*($B$60/$B$16)^5*($B$61/$B$20)^3</f>
        <v>36.015252301251856</v>
      </c>
      <c r="E61" s="6">
        <f t="shared" si="17"/>
        <v>28.500422065946918</v>
      </c>
      <c r="F61" s="6">
        <f t="shared" si="17"/>
        <v>26.773122186057712</v>
      </c>
      <c r="G61" s="6">
        <f t="shared" si="17"/>
        <v>24.857587237021185</v>
      </c>
      <c r="H61" s="6">
        <f t="shared" si="17"/>
        <v>24.692724343580867</v>
      </c>
      <c r="I61" s="6">
        <f t="shared" si="17"/>
        <v>24.148126241780325</v>
      </c>
      <c r="J61" s="6">
        <f t="shared" si="17"/>
        <v>22.157169941074084</v>
      </c>
      <c r="K61" s="6">
        <f t="shared" si="17"/>
        <v>24.441117205966307</v>
      </c>
    </row>
  </sheetData>
  <sheetProtection/>
  <printOptions horizontalCentered="1" verticalCentered="1"/>
  <pageMargins left="0" right="0" top="0.5" bottom="0" header="0.5" footer="0.5"/>
  <pageSetup fitToHeight="3" orientation="portrait" scale="87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Gil Springman</cp:lastModifiedBy>
  <cp:lastPrinted>2000-06-13T15:53:57Z</cp:lastPrinted>
  <dcterms:created xsi:type="dcterms:W3CDTF">1998-01-06T13:15:37Z</dcterms:created>
  <dcterms:modified xsi:type="dcterms:W3CDTF">2009-04-22T21:02:48Z</dcterms:modified>
  <cp:category/>
  <cp:version/>
  <cp:contentType/>
  <cp:contentStatus/>
</cp:coreProperties>
</file>