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31" sheetId="1" r:id="rId1"/>
    <sheet name="datasheet (2)" sheetId="2" r:id="rId2"/>
  </sheets>
  <definedNames>
    <definedName name="_xlnm.Print_Area" localSheetId="0">'31'!$A$1:$J$55</definedName>
    <definedName name="_xlnm.Print_Area" localSheetId="1">'datasheet (2)'!$A$1:$M$67</definedName>
  </definedNames>
  <calcPr fullCalcOnLoad="1"/>
</workbook>
</file>

<file path=xl/sharedStrings.xml><?xml version="1.0" encoding="utf-8"?>
<sst xmlns="http://schemas.openxmlformats.org/spreadsheetml/2006/main" count="85" uniqueCount="40">
  <si>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</si>
  <si>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</si>
  <si>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</si>
  <si>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</si>
  <si>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</si>
  <si>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</si>
  <si>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</si>
  <si>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</si>
  <si>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</si>
  <si>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</si>
  <si>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</si>
  <si>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</si>
  <si>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</si>
  <si>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</si>
  <si>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</si>
  <si>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</si>
  <si>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</si>
  <si>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</si>
  <si>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</si>
  <si>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</si>
  <si>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</si>
  <si>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</si>
  <si>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</si>
  <si>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</si>
  <si>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</si>
  <si>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</si>
  <si>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</si>
  <si>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</si>
  <si>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</si>
  <si>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</si>
  <si>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CW</t>
  </si>
  <si>
    <t>Best</t>
  </si>
  <si>
    <t>Flat Plate</t>
  </si>
  <si>
    <t>ACS</t>
  </si>
  <si>
    <t>Position</t>
  </si>
  <si>
    <t>Static Pcor</t>
  </si>
  <si>
    <t>Total P</t>
  </si>
  <si>
    <t>Total Eff</t>
  </si>
  <si>
    <t>Thrust</t>
  </si>
  <si>
    <t>002200-30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</si>
</sst>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0"/>
    </font>
    <font>
      <sz val="11.25"/>
      <color indexed="8"/>
      <name val="Arial"/>
      <family val="0"/>
    </font>
    <font>
      <sz val="9.5"/>
      <color indexed="8"/>
      <name val="Arial"/>
      <family val="0"/>
    </font>
    <font>
      <sz val="9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39725"/>
          <c:w val="0.911"/>
          <c:h val="0.60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13337.754780518891</c:v>
                </c:pt>
                <c:pt idx="2">
                  <c:v>19939.45431066394</c:v>
                </c:pt>
                <c:pt idx="3">
                  <c:v>26149.057023760804</c:v>
                </c:pt>
                <c:pt idx="4">
                  <c:v>28512.138797706633</c:v>
                </c:pt>
                <c:pt idx="5">
                  <c:v>30660.20528437216</c:v>
                </c:pt>
                <c:pt idx="6">
                  <c:v>31806.26978732394</c:v>
                </c:pt>
                <c:pt idx="7">
                  <c:v>36176.86244893328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125.31143595535002</c:v>
                </c:pt>
                <c:pt idx="1">
                  <c:v>102.94017117206899</c:v>
                </c:pt>
                <c:pt idx="2">
                  <c:v>94.2617406130683</c:v>
                </c:pt>
                <c:pt idx="3">
                  <c:v>89.25156035052802</c:v>
                </c:pt>
                <c:pt idx="4">
                  <c:v>88.45588800925096</c:v>
                </c:pt>
                <c:pt idx="5">
                  <c:v>82.2347750942132</c:v>
                </c:pt>
                <c:pt idx="6">
                  <c:v>83.27198741417169</c:v>
                </c:pt>
                <c:pt idx="7">
                  <c:v>92.99927104215813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12843.763862721897</c:v>
                </c:pt>
                <c:pt idx="2">
                  <c:v>19200.956002861574</c:v>
                </c:pt>
                <c:pt idx="3">
                  <c:v>25180.573430288183</c:v>
                </c:pt>
                <c:pt idx="4">
                  <c:v>27456.133657050832</c:v>
                </c:pt>
                <c:pt idx="5">
                  <c:v>29524.642125691713</c:v>
                </c:pt>
                <c:pt idx="6">
                  <c:v>30628.259795200833</c:v>
                </c:pt>
                <c:pt idx="7">
                  <c:v>34836.97865452834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111.89726151253531</c:v>
                </c:pt>
                <c:pt idx="1">
                  <c:v>91.92076657624777</c:v>
                </c:pt>
                <c:pt idx="2">
                  <c:v>84.17133328330483</c:v>
                </c:pt>
                <c:pt idx="3">
                  <c:v>79.69747623435863</c:v>
                </c:pt>
                <c:pt idx="4">
                  <c:v>78.98697798356933</c:v>
                </c:pt>
                <c:pt idx="5">
                  <c:v>73.43181461443335</c:v>
                </c:pt>
                <c:pt idx="6">
                  <c:v>74.35799678867458</c:v>
                </c:pt>
                <c:pt idx="7">
                  <c:v>83.04400690123312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11855.782027127903</c:v>
                </c:pt>
                <c:pt idx="2">
                  <c:v>17723.959387256833</c:v>
                </c:pt>
                <c:pt idx="3">
                  <c:v>23243.606243342936</c:v>
                </c:pt>
                <c:pt idx="4">
                  <c:v>25344.123375739226</c:v>
                </c:pt>
                <c:pt idx="5">
                  <c:v>27253.51580833081</c:v>
                </c:pt>
                <c:pt idx="6">
                  <c:v>28272.239810954612</c:v>
                </c:pt>
                <c:pt idx="7">
                  <c:v>32157.211065718468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88.0102266243336</c:v>
                </c:pt>
                <c:pt idx="1">
                  <c:v>72.29817234581523</c:v>
                </c:pt>
                <c:pt idx="2">
                  <c:v>66.20303318777908</c:v>
                </c:pt>
                <c:pt idx="3">
                  <c:v>62.684223456063556</c:v>
                </c:pt>
                <c:pt idx="4">
                  <c:v>62.12539733983055</c:v>
                </c:pt>
                <c:pt idx="5">
                  <c:v>57.75611090293161</c:v>
                </c:pt>
                <c:pt idx="6">
                  <c:v>58.48457826619464</c:v>
                </c:pt>
                <c:pt idx="7">
                  <c:v>65.31636045759251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10867.800191533912</c:v>
                </c:pt>
                <c:pt idx="2">
                  <c:v>16246.962771652099</c:v>
                </c:pt>
                <c:pt idx="3">
                  <c:v>21306.639056397693</c:v>
                </c:pt>
                <c:pt idx="4">
                  <c:v>23232.113094427626</c:v>
                </c:pt>
                <c:pt idx="5">
                  <c:v>24982.38949096991</c:v>
                </c:pt>
                <c:pt idx="6">
                  <c:v>25916.219826708395</c:v>
                </c:pt>
                <c:pt idx="7">
                  <c:v>29477.443476908596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67.79028451214586</c:v>
                </c:pt>
                <c:pt idx="1">
                  <c:v>55.68800196312506</c:v>
                </c:pt>
                <c:pt idx="2">
                  <c:v>50.993192808410875</c:v>
                </c:pt>
                <c:pt idx="3">
                  <c:v>48.282813321771194</c:v>
                </c:pt>
                <c:pt idx="4">
                  <c:v>47.85237491858477</c:v>
                </c:pt>
                <c:pt idx="5">
                  <c:v>44.486911812385415</c:v>
                </c:pt>
                <c:pt idx="6">
                  <c:v>45.04801717147285</c:v>
                </c:pt>
                <c:pt idx="7">
                  <c:v>50.310229033018324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9879.81835593992</c:v>
                </c:pt>
                <c:pt idx="2">
                  <c:v>14769.966156047361</c:v>
                </c:pt>
                <c:pt idx="3">
                  <c:v>19369.671869452446</c:v>
                </c:pt>
                <c:pt idx="4">
                  <c:v>21120.102813116024</c:v>
                </c:pt>
                <c:pt idx="5">
                  <c:v>22711.263173609008</c:v>
                </c:pt>
                <c:pt idx="6">
                  <c:v>23560.199842462178</c:v>
                </c:pt>
                <c:pt idx="7">
                  <c:v>26797.67588809872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50.93184411130417</c:v>
                </c:pt>
                <c:pt idx="1">
                  <c:v>41.83922010753197</c:v>
                </c:pt>
                <c:pt idx="2">
                  <c:v>38.31194050218698</c:v>
                </c:pt>
                <c:pt idx="3">
                  <c:v>36.27559227781457</c:v>
                </c:pt>
                <c:pt idx="4">
                  <c:v>35.95219753462417</c:v>
                </c:pt>
                <c:pt idx="5">
                  <c:v>33.42367529104839</c:v>
                </c:pt>
                <c:pt idx="6">
                  <c:v>33.84524205219598</c:v>
                </c:pt>
                <c:pt idx="7">
                  <c:v>37.798819709254936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8891.836520345929</c:v>
                </c:pt>
                <c:pt idx="2">
                  <c:v>13292.969540442627</c:v>
                </c:pt>
                <c:pt idx="3">
                  <c:v>17432.704682507203</c:v>
                </c:pt>
                <c:pt idx="4">
                  <c:v>19008.092531804425</c:v>
                </c:pt>
                <c:pt idx="5">
                  <c:v>20440.136856248108</c:v>
                </c:pt>
                <c:pt idx="6">
                  <c:v>21204.17985821596</c:v>
                </c:pt>
                <c:pt idx="7">
                  <c:v>24117.908299288854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37.12931435714075</c:v>
                </c:pt>
                <c:pt idx="1">
                  <c:v>30.500791458390818</c:v>
                </c:pt>
                <c:pt idx="2">
                  <c:v>27.929404626094318</c:v>
                </c:pt>
                <c:pt idx="3">
                  <c:v>26.444906770526828</c:v>
                </c:pt>
                <c:pt idx="4">
                  <c:v>26.209152002741025</c:v>
                </c:pt>
                <c:pt idx="5">
                  <c:v>24.365859287174285</c:v>
                </c:pt>
                <c:pt idx="6">
                  <c:v>24.673181456050873</c:v>
                </c:pt>
                <c:pt idx="7">
                  <c:v>27.555339568046854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0</c:v>
                </c:pt>
                <c:pt idx="1">
                  <c:v>7903.8546847519365</c:v>
                </c:pt>
                <c:pt idx="2">
                  <c:v>11815.97292483789</c:v>
                </c:pt>
                <c:pt idx="3">
                  <c:v>15495.73749556196</c:v>
                </c:pt>
                <c:pt idx="4">
                  <c:v>16896.08225049282</c:v>
                </c:pt>
                <c:pt idx="5">
                  <c:v>18169.010538887207</c:v>
                </c:pt>
                <c:pt idx="6">
                  <c:v>18848.159873969744</c:v>
                </c:pt>
                <c:pt idx="7">
                  <c:v>21438.14071047898</c:v>
                </c:pt>
              </c:numCache>
            </c:numRef>
          </c:xVal>
          <c:yVal>
            <c:numRef>
              <c:f>'datasheet (2)'!$D$65:$K$65</c:f>
              <c:numCache>
                <c:ptCount val="8"/>
                <c:pt idx="0">
                  <c:v>26.07710418498774</c:v>
                </c:pt>
                <c:pt idx="1">
                  <c:v>21.421680695056374</c:v>
                </c:pt>
                <c:pt idx="2">
                  <c:v>19.615713537119735</c:v>
                </c:pt>
                <c:pt idx="3">
                  <c:v>18.57310324624106</c:v>
                </c:pt>
                <c:pt idx="4">
                  <c:v>18.40752513772758</c:v>
                </c:pt>
                <c:pt idx="5">
                  <c:v>17.11292174901678</c:v>
                </c:pt>
                <c:pt idx="6">
                  <c:v>17.328763930724342</c:v>
                </c:pt>
                <c:pt idx="7">
                  <c:v>19.35299569113853</c:v>
                </c:pt>
              </c:numCache>
            </c:numRef>
          </c:yVal>
          <c:smooth val="0"/>
        </c:ser>
        <c:axId val="58942579"/>
        <c:axId val="60721164"/>
      </c:scatterChart>
      <c:valAx>
        <c:axId val="589425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0721164"/>
        <c:crosses val="autoZero"/>
        <c:crossBetween val="midCat"/>
        <c:dispUnits/>
      </c:valAx>
      <c:valAx>
        <c:axId val="6072116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8942579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7275"/>
          <c:w val="0.93525"/>
          <c:h val="0.749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13337.754780518891</c:v>
                </c:pt>
                <c:pt idx="2">
                  <c:v>19939.45431066394</c:v>
                </c:pt>
                <c:pt idx="3">
                  <c:v>26149.057023760804</c:v>
                </c:pt>
                <c:pt idx="4">
                  <c:v>28512.138797706633</c:v>
                </c:pt>
                <c:pt idx="5">
                  <c:v>30660.20528437216</c:v>
                </c:pt>
                <c:pt idx="6">
                  <c:v>31806.26978732394</c:v>
                </c:pt>
                <c:pt idx="7">
                  <c:v>36176.86244893328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20.37782883060009</c:v>
                </c:pt>
                <c:pt idx="1">
                  <c:v>15.101138744043945</c:v>
                </c:pt>
                <c:pt idx="2">
                  <c:v>11.934673146109454</c:v>
                </c:pt>
                <c:pt idx="3">
                  <c:v>8.431861065460119</c:v>
                </c:pt>
                <c:pt idx="4">
                  <c:v>7.124609656319374</c:v>
                </c:pt>
                <c:pt idx="5">
                  <c:v>5.378229898799555</c:v>
                </c:pt>
                <c:pt idx="6">
                  <c:v>4.383415988891095</c:v>
                </c:pt>
                <c:pt idx="7">
                  <c:v>2.2390553549208376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12843.763862721897</c:v>
                </c:pt>
                <c:pt idx="2">
                  <c:v>19200.956002861574</c:v>
                </c:pt>
                <c:pt idx="3">
                  <c:v>25180.573430288183</c:v>
                </c:pt>
                <c:pt idx="4">
                  <c:v>27456.133657050832</c:v>
                </c:pt>
                <c:pt idx="5">
                  <c:v>29524.642125691713</c:v>
                </c:pt>
                <c:pt idx="6">
                  <c:v>30628.259795200833</c:v>
                </c:pt>
                <c:pt idx="7">
                  <c:v>34836.97865452834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18.89631315430132</c:v>
                </c:pt>
                <c:pt idx="1">
                  <c:v>14.003250742076418</c:v>
                </c:pt>
                <c:pt idx="2">
                  <c:v>11.066994577187918</c:v>
                </c:pt>
                <c:pt idx="3">
                  <c:v>7.818845103225023</c:v>
                </c:pt>
                <c:pt idx="4">
                  <c:v>6.606633919988886</c:v>
                </c:pt>
                <c:pt idx="5">
                  <c:v>4.987220043331275</c:v>
                </c:pt>
                <c:pt idx="6">
                  <c:v>4.064731424540988</c:v>
                </c:pt>
                <c:pt idx="7">
                  <c:v>2.0762708092270046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11855.782027127903</c:v>
                </c:pt>
                <c:pt idx="2">
                  <c:v>17723.959387256833</c:v>
                </c:pt>
                <c:pt idx="3">
                  <c:v>23243.606243342936</c:v>
                </c:pt>
                <c:pt idx="4">
                  <c:v>25344.123375739226</c:v>
                </c:pt>
                <c:pt idx="5">
                  <c:v>27253.51580833081</c:v>
                </c:pt>
                <c:pt idx="6">
                  <c:v>28272.239810954612</c:v>
                </c:pt>
                <c:pt idx="7">
                  <c:v>32157.211065718468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16.10100055751118</c:v>
                </c:pt>
                <c:pt idx="1">
                  <c:v>11.931763945911262</c:v>
                </c:pt>
                <c:pt idx="2">
                  <c:v>9.429865201864258</c:v>
                </c:pt>
                <c:pt idx="3">
                  <c:v>6.662211212215402</c:v>
                </c:pt>
                <c:pt idx="4">
                  <c:v>5.629321209931357</c:v>
                </c:pt>
                <c:pt idx="5">
                  <c:v>4.2494655990515</c:v>
                </c:pt>
                <c:pt idx="6">
                  <c:v>3.4634397936917285</c:v>
                </c:pt>
                <c:pt idx="7">
                  <c:v>1.7691301569744884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10867.800191533912</c:v>
                </c:pt>
                <c:pt idx="2">
                  <c:v>16246.962771652099</c:v>
                </c:pt>
                <c:pt idx="3">
                  <c:v>21306.639056397693</c:v>
                </c:pt>
                <c:pt idx="4">
                  <c:v>23232.113094427626</c:v>
                </c:pt>
                <c:pt idx="5">
                  <c:v>24982.38949096991</c:v>
                </c:pt>
                <c:pt idx="6">
                  <c:v>25916.219826708395</c:v>
                </c:pt>
                <c:pt idx="7">
                  <c:v>29477.443476908596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13.529312968464257</c:v>
                </c:pt>
                <c:pt idx="1">
                  <c:v>10.025996093439327</c:v>
                </c:pt>
                <c:pt idx="2">
                  <c:v>7.923706176566496</c:v>
                </c:pt>
                <c:pt idx="3">
                  <c:v>5.598108032486554</c:v>
                </c:pt>
                <c:pt idx="4">
                  <c:v>4.730193516678432</c:v>
                </c:pt>
                <c:pt idx="5">
                  <c:v>3.5707315103141077</c:v>
                </c:pt>
                <c:pt idx="6">
                  <c:v>2.9102514933104113</c:v>
                </c:pt>
                <c:pt idx="7">
                  <c:v>1.4865607569021746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9879.81835593992</c:v>
                </c:pt>
                <c:pt idx="2">
                  <c:v>14769.966156047361</c:v>
                </c:pt>
                <c:pt idx="3">
                  <c:v>19369.671869452446</c:v>
                </c:pt>
                <c:pt idx="4">
                  <c:v>21120.102813116024</c:v>
                </c:pt>
                <c:pt idx="5">
                  <c:v>22711.263173609008</c:v>
                </c:pt>
                <c:pt idx="6">
                  <c:v>23560.199842462178</c:v>
                </c:pt>
                <c:pt idx="7">
                  <c:v>26797.67588809872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11.181250387160542</c:v>
                </c:pt>
                <c:pt idx="1">
                  <c:v>8.2859471846606</c:v>
                </c:pt>
                <c:pt idx="2">
                  <c:v>6.548517501294624</c:v>
                </c:pt>
                <c:pt idx="3">
                  <c:v>4.626535564038473</c:v>
                </c:pt>
                <c:pt idx="4">
                  <c:v>3.909250840230109</c:v>
                </c:pt>
                <c:pt idx="5">
                  <c:v>2.951017777119097</c:v>
                </c:pt>
                <c:pt idx="6">
                  <c:v>2.405166523397034</c:v>
                </c:pt>
                <c:pt idx="7">
                  <c:v>1.2285626090100614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8891.836520345929</c:v>
                </c:pt>
                <c:pt idx="2">
                  <c:v>13292.969540442627</c:v>
                </c:pt>
                <c:pt idx="3">
                  <c:v>17432.704682507203</c:v>
                </c:pt>
                <c:pt idx="4">
                  <c:v>19008.092531804425</c:v>
                </c:pt>
                <c:pt idx="5">
                  <c:v>20440.136856248108</c:v>
                </c:pt>
                <c:pt idx="6">
                  <c:v>21204.17985821596</c:v>
                </c:pt>
                <c:pt idx="7">
                  <c:v>24117.908299288854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9.056812813600041</c:v>
                </c:pt>
                <c:pt idx="1">
                  <c:v>6.711617219575087</c:v>
                </c:pt>
                <c:pt idx="2">
                  <c:v>5.304299176048647</c:v>
                </c:pt>
                <c:pt idx="3">
                  <c:v>3.7474938068711645</c:v>
                </c:pt>
                <c:pt idx="4">
                  <c:v>3.166493180586389</c:v>
                </c:pt>
                <c:pt idx="5">
                  <c:v>2.3903243994664694</c:v>
                </c:pt>
                <c:pt idx="6">
                  <c:v>1.948184883951598</c:v>
                </c:pt>
                <c:pt idx="7">
                  <c:v>0.9951357132981501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0</c:v>
                </c:pt>
                <c:pt idx="1">
                  <c:v>7903.8546847519365</c:v>
                </c:pt>
                <c:pt idx="2">
                  <c:v>11815.97292483789</c:v>
                </c:pt>
                <c:pt idx="3">
                  <c:v>15495.73749556196</c:v>
                </c:pt>
                <c:pt idx="4">
                  <c:v>16896.08225049282</c:v>
                </c:pt>
                <c:pt idx="5">
                  <c:v>18169.010538887207</c:v>
                </c:pt>
                <c:pt idx="6">
                  <c:v>18848.159873969744</c:v>
                </c:pt>
                <c:pt idx="7">
                  <c:v>21438.14071047898</c:v>
                </c:pt>
              </c:numCache>
            </c:numRef>
          </c:xVal>
          <c:yVal>
            <c:numRef>
              <c:f>'datasheet (2)'!$D$64:$K$64</c:f>
              <c:numCache>
                <c:ptCount val="8"/>
                <c:pt idx="0">
                  <c:v>7.156000247782748</c:v>
                </c:pt>
                <c:pt idx="1">
                  <c:v>5.303006198182785</c:v>
                </c:pt>
                <c:pt idx="2">
                  <c:v>4.19105120082856</c:v>
                </c:pt>
                <c:pt idx="3">
                  <c:v>2.9609827609846238</c:v>
                </c:pt>
                <c:pt idx="4">
                  <c:v>2.50192053774727</c:v>
                </c:pt>
                <c:pt idx="5">
                  <c:v>1.8886513773562223</c:v>
                </c:pt>
                <c:pt idx="6">
                  <c:v>1.539306574974102</c:v>
                </c:pt>
                <c:pt idx="7">
                  <c:v>0.7862800697664395</c:v>
                </c:pt>
              </c:numCache>
            </c:numRef>
          </c:yVal>
          <c:smooth val="0"/>
        </c:ser>
        <c:axId val="9619565"/>
        <c:axId val="19467222"/>
      </c:scatterChart>
      <c:valAx>
        <c:axId val="9619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9467222"/>
        <c:crosses val="autoZero"/>
        <c:crossBetween val="midCat"/>
        <c:dispUnits/>
      </c:valAx>
      <c:valAx>
        <c:axId val="19467222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9619565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</cdr:x>
      <cdr:y>0.0675</cdr:y>
    </cdr:from>
    <cdr:to>
      <cdr:x>0.7785</cdr:x>
      <cdr:y>0.3635</cdr:y>
    </cdr:to>
    <cdr:sp>
      <cdr:nvSpPr>
        <cdr:cNvPr id="1" name="Text Box 1"/>
        <cdr:cNvSpPr txBox="1">
          <a:spLocks noChangeArrowheads="1"/>
        </cdr:cNvSpPr>
      </cdr:nvSpPr>
      <cdr:spPr>
        <a:xfrm>
          <a:off x="1495425" y="276225"/>
          <a:ext cx="333375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002XXX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31 in  RPM:   Various    TIP CLEARANCE:  .25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0.03075</cdr:x>
      <cdr:y>0.04</cdr:y>
    </cdr:from>
    <cdr:to>
      <cdr:x>0.228</cdr:x>
      <cdr:y>0.2385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161925"/>
          <a:ext cx="1228725" cy="819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0.49725</cdr:y>
    </cdr:from>
    <cdr:to>
      <cdr:x>0.5065</cdr:x>
      <cdr:y>0.54175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81325" y="2190750"/>
          <a:ext cx="66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323850</xdr:colOff>
      <xdr:row>20</xdr:row>
      <xdr:rowOff>76200</xdr:rowOff>
    </xdr:from>
    <xdr:to>
      <xdr:col>6</xdr:col>
      <xdr:colOff>38100</xdr:colOff>
      <xdr:row>21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71850" y="3314700"/>
          <a:ext cx="323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1600</a:t>
          </a:r>
        </a:p>
      </xdr:txBody>
    </xdr:sp>
    <xdr:clientData/>
  </xdr:twoCellAnchor>
  <xdr:twoCellAnchor>
    <xdr:from>
      <xdr:col>6</xdr:col>
      <xdr:colOff>438150</xdr:colOff>
      <xdr:row>17</xdr:row>
      <xdr:rowOff>152400</xdr:rowOff>
    </xdr:from>
    <xdr:to>
      <xdr:col>7</xdr:col>
      <xdr:colOff>171450</xdr:colOff>
      <xdr:row>19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095750" y="2905125"/>
          <a:ext cx="3429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20000</a:t>
          </a:r>
        </a:p>
      </xdr:txBody>
    </xdr:sp>
    <xdr:clientData/>
  </xdr:twoCellAnchor>
  <xdr:twoCellAnchor>
    <xdr:from>
      <xdr:col>7</xdr:col>
      <xdr:colOff>419100</xdr:colOff>
      <xdr:row>14</xdr:row>
      <xdr:rowOff>76200</xdr:rowOff>
    </xdr:from>
    <xdr:to>
      <xdr:col>8</xdr:col>
      <xdr:colOff>142875</xdr:colOff>
      <xdr:row>15</xdr:row>
      <xdr:rowOff>123825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686300" y="2343150"/>
          <a:ext cx="3333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  <xdr:twoCellAnchor>
    <xdr:from>
      <xdr:col>8</xdr:col>
      <xdr:colOff>171450</xdr:colOff>
      <xdr:row>11</xdr:row>
      <xdr:rowOff>0</xdr:rowOff>
    </xdr:from>
    <xdr:to>
      <xdr:col>8</xdr:col>
      <xdr:colOff>571500</xdr:colOff>
      <xdr:row>12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048250" y="1781175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2700</a:t>
          </a:r>
        </a:p>
      </xdr:txBody>
    </xdr:sp>
    <xdr:clientData/>
  </xdr:twoCellAnchor>
  <xdr:twoCellAnchor>
    <xdr:from>
      <xdr:col>1</xdr:col>
      <xdr:colOff>0</xdr:colOff>
      <xdr:row>40</xdr:row>
      <xdr:rowOff>28575</xdr:rowOff>
    </xdr:from>
    <xdr:to>
      <xdr:col>1</xdr:col>
      <xdr:colOff>381000</xdr:colOff>
      <xdr:row>41</xdr:row>
      <xdr:rowOff>38100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09600" y="650557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1600</a:t>
          </a:r>
        </a:p>
      </xdr:txBody>
    </xdr:sp>
    <xdr:clientData/>
  </xdr:twoCellAnchor>
  <xdr:twoCellAnchor>
    <xdr:from>
      <xdr:col>1</xdr:col>
      <xdr:colOff>9525</xdr:colOff>
      <xdr:row>35</xdr:row>
      <xdr:rowOff>85725</xdr:rowOff>
    </xdr:from>
    <xdr:to>
      <xdr:col>1</xdr:col>
      <xdr:colOff>390525</xdr:colOff>
      <xdr:row>36</xdr:row>
      <xdr:rowOff>114300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19125" y="5753100"/>
          <a:ext cx="38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1</xdr:col>
      <xdr:colOff>180975</xdr:colOff>
      <xdr:row>30</xdr:row>
      <xdr:rowOff>104775</xdr:rowOff>
    </xdr:from>
    <xdr:to>
      <xdr:col>1</xdr:col>
      <xdr:colOff>542925</xdr:colOff>
      <xdr:row>31</xdr:row>
      <xdr:rowOff>114300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90575" y="4962525"/>
          <a:ext cx="3619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24000</a:t>
          </a:r>
        </a:p>
      </xdr:txBody>
    </xdr:sp>
    <xdr:clientData/>
  </xdr:twoCellAnchor>
  <xdr:twoCellAnchor>
    <xdr:from>
      <xdr:col>4</xdr:col>
      <xdr:colOff>38100</xdr:colOff>
      <xdr:row>30</xdr:row>
      <xdr:rowOff>114300</xdr:rowOff>
    </xdr:from>
    <xdr:to>
      <xdr:col>4</xdr:col>
      <xdr:colOff>419100</xdr:colOff>
      <xdr:row>31</xdr:row>
      <xdr:rowOff>133350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476500" y="49720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65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18.57421875" style="0" customWidth="1"/>
    <col min="2" max="2" width="10.00390625" style="0" customWidth="1"/>
    <col min="3" max="3" width="11.421875" style="0" customWidth="1"/>
  </cols>
  <sheetData>
    <row r="5" spans="1:11" ht="13.5" thickBot="1">
      <c r="A5" s="9" t="s">
        <v>6</v>
      </c>
      <c r="B5" s="10">
        <v>38834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9849.63932635412</v>
      </c>
      <c r="F6" s="5">
        <v>14724.849613460663</v>
      </c>
      <c r="G6" s="5">
        <v>19310.50500227376</v>
      </c>
      <c r="H6" s="5">
        <v>21055.589055404176</v>
      </c>
      <c r="I6" s="5">
        <v>22641.889035486805</v>
      </c>
      <c r="J6" s="5">
        <v>23488.232530667872</v>
      </c>
      <c r="K6" s="5">
        <v>26715.819337267363</v>
      </c>
    </row>
    <row r="7" spans="1:11" ht="12.75">
      <c r="A7" s="9" t="s">
        <v>8</v>
      </c>
      <c r="B7" s="10" t="s">
        <v>31</v>
      </c>
      <c r="C7" s="9" t="s">
        <v>35</v>
      </c>
      <c r="D7" s="12">
        <v>12.670532436647065</v>
      </c>
      <c r="E7" s="13">
        <v>9.38959051414713</v>
      </c>
      <c r="F7" s="13">
        <v>7.420744598241254</v>
      </c>
      <c r="G7" s="13">
        <v>5.2427650668448464</v>
      </c>
      <c r="H7" s="13">
        <v>4.429941899074493</v>
      </c>
      <c r="I7" s="13">
        <v>3.344077376985116</v>
      </c>
      <c r="J7" s="13">
        <v>2.72552168988488</v>
      </c>
      <c r="K7" s="13">
        <v>1.39220050074085</v>
      </c>
    </row>
    <row r="8" spans="1:11" ht="12.75">
      <c r="A8" s="9" t="s">
        <v>9</v>
      </c>
      <c r="B8" s="11">
        <v>880</v>
      </c>
      <c r="C8" s="4" t="s">
        <v>3</v>
      </c>
      <c r="D8" s="6">
        <v>57.53939100901538</v>
      </c>
      <c r="E8" s="6">
        <v>47.26715255034767</v>
      </c>
      <c r="F8" s="6">
        <v>43.282267966814096</v>
      </c>
      <c r="G8" s="6">
        <v>40.98173793973281</v>
      </c>
      <c r="H8" s="6">
        <v>40.616388188445036</v>
      </c>
      <c r="I8" s="6">
        <v>37.759832872479</v>
      </c>
      <c r="J8" s="6">
        <v>38.236090803628436</v>
      </c>
      <c r="K8" s="6">
        <v>42.70257841395104</v>
      </c>
    </row>
    <row r="9" spans="1:11" ht="12.75">
      <c r="A9" s="9" t="s">
        <v>10</v>
      </c>
      <c r="B9" s="11">
        <v>30.5</v>
      </c>
      <c r="C9" s="4" t="s">
        <v>4</v>
      </c>
      <c r="D9" s="7">
        <v>0</v>
      </c>
      <c r="E9" s="7">
        <v>0.308168396273903</v>
      </c>
      <c r="F9" s="7">
        <v>0.39762062282095234</v>
      </c>
      <c r="G9" s="7">
        <v>0.38908475498708656</v>
      </c>
      <c r="H9" s="7">
        <v>0.3616968138087795</v>
      </c>
      <c r="I9" s="7">
        <v>0.3158198843559193</v>
      </c>
      <c r="J9" s="7">
        <v>0.26369813244867296</v>
      </c>
      <c r="K9" s="7">
        <v>0.13718187763776504</v>
      </c>
    </row>
    <row r="10" spans="1:11" ht="12.75">
      <c r="A10" s="9" t="s">
        <v>11</v>
      </c>
      <c r="B10" s="10" t="s">
        <v>32</v>
      </c>
      <c r="C10" s="4" t="s">
        <v>36</v>
      </c>
      <c r="D10" s="6">
        <v>12.670532436647065</v>
      </c>
      <c r="E10" s="6">
        <v>9.770082998065135</v>
      </c>
      <c r="F10" s="6">
        <v>8.271113094959665</v>
      </c>
      <c r="G10" s="6">
        <v>6.7052543408605585</v>
      </c>
      <c r="H10" s="6">
        <v>6.168704211747459</v>
      </c>
      <c r="I10" s="6">
        <v>5.354700820312554</v>
      </c>
      <c r="J10" s="6">
        <v>4.889266813588484</v>
      </c>
      <c r="K10" s="6">
        <v>4.191455242650232</v>
      </c>
    </row>
    <row r="11" spans="1:11" ht="12.75">
      <c r="A11" s="9" t="s">
        <v>12</v>
      </c>
      <c r="B11" s="1">
        <v>0.25</v>
      </c>
      <c r="C11" s="4" t="s">
        <v>37</v>
      </c>
      <c r="D11" s="7">
        <v>0</v>
      </c>
      <c r="E11" s="7">
        <v>0.320656242084284</v>
      </c>
      <c r="F11" s="7">
        <v>0.44318532954494183</v>
      </c>
      <c r="G11" s="7">
        <v>0.49762142859281333</v>
      </c>
      <c r="H11" s="7">
        <v>0.503663639287007</v>
      </c>
      <c r="I11" s="7">
        <v>0.505706298984117</v>
      </c>
      <c r="J11" s="7">
        <v>0.47304357641747996</v>
      </c>
      <c r="K11" s="7">
        <v>0.4130092611771329</v>
      </c>
    </row>
    <row r="12" spans="1:11" ht="12.75">
      <c r="A12" s="9" t="s">
        <v>13</v>
      </c>
      <c r="B12" s="1" t="s">
        <v>39</v>
      </c>
      <c r="C12" s="4" t="s">
        <v>5</v>
      </c>
      <c r="D12" s="8">
        <v>121.02963119508479</v>
      </c>
      <c r="E12" s="8">
        <v>122.02963119508479</v>
      </c>
      <c r="F12" s="8">
        <v>121.0098725730708</v>
      </c>
      <c r="G12" s="8">
        <v>115.0098725730708</v>
      </c>
      <c r="H12" s="8">
        <v>110.98026830932366</v>
      </c>
      <c r="I12" s="8">
        <v>114.01974963673672</v>
      </c>
      <c r="J12" s="8">
        <v>114.99013191344291</v>
      </c>
      <c r="K12" s="8">
        <v>114.97040918357193</v>
      </c>
    </row>
    <row r="13" spans="1:11" ht="12.75">
      <c r="A13" s="9" t="s">
        <v>14</v>
      </c>
      <c r="B13" s="1" t="s">
        <v>33</v>
      </c>
      <c r="C13" s="4" t="s">
        <v>34</v>
      </c>
      <c r="D13">
        <v>-2.65</v>
      </c>
      <c r="E13">
        <v>-2.28</v>
      </c>
      <c r="F13">
        <v>-1.57</v>
      </c>
      <c r="G13">
        <v>-0.31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s="9" t="s">
        <v>38</v>
      </c>
      <c r="D14">
        <v>308</v>
      </c>
      <c r="E14">
        <v>240</v>
      </c>
      <c r="F14">
        <v>200</v>
      </c>
      <c r="G14">
        <v>166</v>
      </c>
      <c r="H14">
        <v>154</v>
      </c>
      <c r="I14">
        <v>123</v>
      </c>
      <c r="J14">
        <v>122</v>
      </c>
      <c r="K14">
        <v>126</v>
      </c>
    </row>
    <row r="15" spans="1:11" ht="12.75">
      <c r="A15" s="9" t="s">
        <v>16</v>
      </c>
      <c r="B15" s="1">
        <v>11</v>
      </c>
      <c r="C15" s="9"/>
      <c r="D15" s="5"/>
      <c r="E15" s="5"/>
      <c r="F15" s="5"/>
      <c r="G15" s="5"/>
      <c r="H15" s="5"/>
      <c r="I15" s="5"/>
      <c r="J15" s="5"/>
      <c r="K15" s="5"/>
    </row>
    <row r="16" spans="1:2" ht="12.75">
      <c r="A16" s="9" t="s">
        <v>17</v>
      </c>
      <c r="B16" s="1">
        <v>30</v>
      </c>
    </row>
    <row r="17" spans="1:2" ht="12.75">
      <c r="A17" s="9" t="s">
        <v>18</v>
      </c>
      <c r="B17" s="1" t="s">
        <v>30</v>
      </c>
    </row>
    <row r="18" spans="1:2" ht="12.75">
      <c r="A18" s="9" t="s">
        <v>19</v>
      </c>
      <c r="B18" s="1">
        <v>3.5625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2200</v>
      </c>
    </row>
    <row r="21" spans="1:2" ht="12.75">
      <c r="A21" s="9" t="s">
        <v>22</v>
      </c>
      <c r="B21" s="1">
        <v>30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13337.754780518891</v>
      </c>
      <c r="F27" s="5">
        <f t="shared" si="0"/>
        <v>19939.45431066394</v>
      </c>
      <c r="G27" s="5">
        <f t="shared" si="0"/>
        <v>26149.057023760804</v>
      </c>
      <c r="H27" s="5">
        <f t="shared" si="0"/>
        <v>28512.138797706633</v>
      </c>
      <c r="I27" s="5">
        <f t="shared" si="0"/>
        <v>30660.20528437216</v>
      </c>
      <c r="J27" s="5">
        <f t="shared" si="0"/>
        <v>31806.26978732394</v>
      </c>
      <c r="K27" s="5">
        <f t="shared" si="0"/>
        <v>36176.86244893328</v>
      </c>
    </row>
    <row r="28" spans="1:11" ht="12.75">
      <c r="A28" s="9" t="s">
        <v>27</v>
      </c>
      <c r="B28" s="1">
        <v>31</v>
      </c>
      <c r="C28" s="4" t="s">
        <v>2</v>
      </c>
      <c r="D28" s="6">
        <f>D7*($B$28/$B$16)^2*($B$29/$B$20)^2</f>
        <v>20.37782883060009</v>
      </c>
      <c r="E28" s="6">
        <f aca="true" t="shared" si="1" ref="E28:K28">E7*($B$28/$B$16)^2*($B$29/$B$20)^2</f>
        <v>15.101138744043945</v>
      </c>
      <c r="F28" s="6">
        <f t="shared" si="1"/>
        <v>11.934673146109454</v>
      </c>
      <c r="G28" s="6">
        <f t="shared" si="1"/>
        <v>8.431861065460119</v>
      </c>
      <c r="H28" s="6">
        <f t="shared" si="1"/>
        <v>7.124609656319374</v>
      </c>
      <c r="I28" s="6">
        <f t="shared" si="1"/>
        <v>5.378229898799555</v>
      </c>
      <c r="J28" s="6">
        <f t="shared" si="1"/>
        <v>4.383415988891095</v>
      </c>
      <c r="K28" s="6">
        <f t="shared" si="1"/>
        <v>2.2390553549208376</v>
      </c>
    </row>
    <row r="29" spans="1:11" ht="12.75">
      <c r="A29" s="9" t="s">
        <v>29</v>
      </c>
      <c r="B29" s="1">
        <v>2700</v>
      </c>
      <c r="C29" s="4" t="s">
        <v>3</v>
      </c>
      <c r="D29" s="6">
        <f aca="true" t="shared" si="2" ref="D29:K29">D8*($B$28/$B$16)^5*($B$29/$B$20)^3</f>
        <v>125.31143595535002</v>
      </c>
      <c r="E29" s="6">
        <f t="shared" si="2"/>
        <v>102.94017117206899</v>
      </c>
      <c r="F29" s="6">
        <f t="shared" si="2"/>
        <v>94.2617406130683</v>
      </c>
      <c r="G29" s="6">
        <f t="shared" si="2"/>
        <v>89.25156035052802</v>
      </c>
      <c r="H29" s="6">
        <f t="shared" si="2"/>
        <v>88.45588800925096</v>
      </c>
      <c r="I29" s="6">
        <f t="shared" si="2"/>
        <v>82.2347750942132</v>
      </c>
      <c r="J29" s="6">
        <f t="shared" si="2"/>
        <v>83.27198741417169</v>
      </c>
      <c r="K29" s="6">
        <f t="shared" si="2"/>
        <v>92.99927104215813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12843.763862721897</v>
      </c>
      <c r="F33" s="5">
        <f t="shared" si="3"/>
        <v>19200.956002861574</v>
      </c>
      <c r="G33" s="5">
        <f t="shared" si="3"/>
        <v>25180.573430288183</v>
      </c>
      <c r="H33" s="5">
        <f t="shared" si="3"/>
        <v>27456.133657050832</v>
      </c>
      <c r="I33" s="5">
        <f t="shared" si="3"/>
        <v>29524.642125691713</v>
      </c>
      <c r="J33" s="5">
        <f t="shared" si="3"/>
        <v>30628.259795200833</v>
      </c>
      <c r="K33" s="5">
        <f t="shared" si="3"/>
        <v>34836.97865452834</v>
      </c>
    </row>
    <row r="34" spans="1:11" ht="12.75">
      <c r="A34" s="9" t="s">
        <v>27</v>
      </c>
      <c r="B34" s="1">
        <v>31</v>
      </c>
      <c r="C34" s="4" t="s">
        <v>2</v>
      </c>
      <c r="D34" s="6">
        <f>D7*($B$34/$B$16)^2*($B$35/$B$20)^2</f>
        <v>18.89631315430132</v>
      </c>
      <c r="E34" s="6">
        <f aca="true" t="shared" si="4" ref="E34:K34">E7*($B$34/$B$16)^2*($B$35/$B$20)^2</f>
        <v>14.003250742076418</v>
      </c>
      <c r="F34" s="6">
        <f t="shared" si="4"/>
        <v>11.066994577187918</v>
      </c>
      <c r="G34" s="6">
        <f t="shared" si="4"/>
        <v>7.818845103225023</v>
      </c>
      <c r="H34" s="6">
        <f t="shared" si="4"/>
        <v>6.606633919988886</v>
      </c>
      <c r="I34" s="6">
        <f t="shared" si="4"/>
        <v>4.987220043331275</v>
      </c>
      <c r="J34" s="6">
        <f t="shared" si="4"/>
        <v>4.064731424540988</v>
      </c>
      <c r="K34" s="6">
        <f t="shared" si="4"/>
        <v>2.0762708092270046</v>
      </c>
    </row>
    <row r="35" spans="1:11" ht="12.75">
      <c r="A35" s="9" t="s">
        <v>29</v>
      </c>
      <c r="B35" s="1">
        <v>2600</v>
      </c>
      <c r="C35" s="4" t="s">
        <v>3</v>
      </c>
      <c r="D35" s="6">
        <f aca="true" t="shared" si="5" ref="D35:K35">D8*($B$34/$B$16)^5*($B$35/$B$20)^3</f>
        <v>111.89726151253531</v>
      </c>
      <c r="E35" s="6">
        <f t="shared" si="5"/>
        <v>91.92076657624777</v>
      </c>
      <c r="F35" s="6">
        <f t="shared" si="5"/>
        <v>84.17133328330483</v>
      </c>
      <c r="G35" s="6">
        <f t="shared" si="5"/>
        <v>79.69747623435863</v>
      </c>
      <c r="H35" s="6">
        <f t="shared" si="5"/>
        <v>78.98697798356933</v>
      </c>
      <c r="I35" s="6">
        <f t="shared" si="5"/>
        <v>73.43181461443335</v>
      </c>
      <c r="J35" s="6">
        <f t="shared" si="5"/>
        <v>74.35799678867458</v>
      </c>
      <c r="K35" s="6">
        <f t="shared" si="5"/>
        <v>83.04400690123312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11855.782027127903</v>
      </c>
      <c r="F39" s="5">
        <f t="shared" si="6"/>
        <v>17723.959387256833</v>
      </c>
      <c r="G39" s="5">
        <f t="shared" si="6"/>
        <v>23243.606243342936</v>
      </c>
      <c r="H39" s="5">
        <f t="shared" si="6"/>
        <v>25344.123375739226</v>
      </c>
      <c r="I39" s="5">
        <f t="shared" si="6"/>
        <v>27253.51580833081</v>
      </c>
      <c r="J39" s="5">
        <f t="shared" si="6"/>
        <v>28272.239810954612</v>
      </c>
      <c r="K39" s="5">
        <f t="shared" si="6"/>
        <v>32157.211065718468</v>
      </c>
    </row>
    <row r="40" spans="1:11" ht="12.75">
      <c r="A40" s="9" t="s">
        <v>27</v>
      </c>
      <c r="B40" s="1">
        <v>31</v>
      </c>
      <c r="C40" s="4" t="s">
        <v>2</v>
      </c>
      <c r="D40" s="6">
        <f>D7*($B$40/$B$16)^2*($B$41/$B$20)^2</f>
        <v>16.10100055751118</v>
      </c>
      <c r="E40" s="6">
        <f aca="true" t="shared" si="7" ref="E40:K40">E7*($B$40/$B$16)^2*($B$41/$B$20)^2</f>
        <v>11.931763945911262</v>
      </c>
      <c r="F40" s="6">
        <f t="shared" si="7"/>
        <v>9.429865201864258</v>
      </c>
      <c r="G40" s="6">
        <f t="shared" si="7"/>
        <v>6.662211212215402</v>
      </c>
      <c r="H40" s="6">
        <f t="shared" si="7"/>
        <v>5.629321209931357</v>
      </c>
      <c r="I40" s="6">
        <f t="shared" si="7"/>
        <v>4.2494655990515</v>
      </c>
      <c r="J40" s="6">
        <f t="shared" si="7"/>
        <v>3.4634397936917285</v>
      </c>
      <c r="K40" s="6">
        <f t="shared" si="7"/>
        <v>1.7691301569744884</v>
      </c>
    </row>
    <row r="41" spans="1:11" ht="12.75">
      <c r="A41" s="9" t="s">
        <v>29</v>
      </c>
      <c r="B41" s="1">
        <v>2400</v>
      </c>
      <c r="C41" s="4" t="s">
        <v>3</v>
      </c>
      <c r="D41" s="6">
        <f aca="true" t="shared" si="8" ref="D41:K41">D8*($B$40/$B$16)^5*($B$41/$B$20)^3</f>
        <v>88.0102266243336</v>
      </c>
      <c r="E41" s="6">
        <f t="shared" si="8"/>
        <v>72.29817234581523</v>
      </c>
      <c r="F41" s="6">
        <f t="shared" si="8"/>
        <v>66.20303318777908</v>
      </c>
      <c r="G41" s="6">
        <f t="shared" si="8"/>
        <v>62.684223456063556</v>
      </c>
      <c r="H41" s="6">
        <f t="shared" si="8"/>
        <v>62.12539733983055</v>
      </c>
      <c r="I41" s="6">
        <f t="shared" si="8"/>
        <v>57.75611090293161</v>
      </c>
      <c r="J41" s="6">
        <f t="shared" si="8"/>
        <v>58.48457826619464</v>
      </c>
      <c r="K41" s="6">
        <f t="shared" si="8"/>
        <v>65.31636045759251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10867.800191533912</v>
      </c>
      <c r="F45" s="5">
        <f t="shared" si="9"/>
        <v>16246.962771652099</v>
      </c>
      <c r="G45" s="5">
        <f t="shared" si="9"/>
        <v>21306.639056397693</v>
      </c>
      <c r="H45" s="5">
        <f t="shared" si="9"/>
        <v>23232.113094427626</v>
      </c>
      <c r="I45" s="5">
        <f t="shared" si="9"/>
        <v>24982.38949096991</v>
      </c>
      <c r="J45" s="5">
        <f t="shared" si="9"/>
        <v>25916.219826708395</v>
      </c>
      <c r="K45" s="5">
        <f t="shared" si="9"/>
        <v>29477.443476908596</v>
      </c>
    </row>
    <row r="46" spans="1:11" ht="12.75">
      <c r="A46" s="9" t="s">
        <v>27</v>
      </c>
      <c r="B46" s="1">
        <v>31</v>
      </c>
      <c r="C46" s="4" t="s">
        <v>2</v>
      </c>
      <c r="D46" s="6">
        <f>D7*($B$46/$B$16)^2*($B$47/$B$20)^2</f>
        <v>13.529312968464257</v>
      </c>
      <c r="E46" s="6">
        <f aca="true" t="shared" si="10" ref="E46:K46">E7*($B$46/$B$16)^2*($B$47/$B$20)^2</f>
        <v>10.025996093439327</v>
      </c>
      <c r="F46" s="6">
        <f t="shared" si="10"/>
        <v>7.923706176566496</v>
      </c>
      <c r="G46" s="6">
        <f t="shared" si="10"/>
        <v>5.598108032486554</v>
      </c>
      <c r="H46" s="6">
        <f t="shared" si="10"/>
        <v>4.730193516678432</v>
      </c>
      <c r="I46" s="6">
        <f t="shared" si="10"/>
        <v>3.5707315103141077</v>
      </c>
      <c r="J46" s="6">
        <f t="shared" si="10"/>
        <v>2.9102514933104113</v>
      </c>
      <c r="K46" s="6">
        <f t="shared" si="10"/>
        <v>1.4865607569021746</v>
      </c>
    </row>
    <row r="47" spans="1:11" ht="12.75">
      <c r="A47" s="9" t="s">
        <v>29</v>
      </c>
      <c r="B47" s="1">
        <v>2200</v>
      </c>
      <c r="C47" s="4" t="s">
        <v>3</v>
      </c>
      <c r="D47" s="6">
        <f aca="true" t="shared" si="11" ref="D47:K47">D8*($B$46/$B$16)^5*($B$47/$B$20)^3</f>
        <v>67.79028451214586</v>
      </c>
      <c r="E47" s="6">
        <f t="shared" si="11"/>
        <v>55.68800196312506</v>
      </c>
      <c r="F47" s="6">
        <f t="shared" si="11"/>
        <v>50.993192808410875</v>
      </c>
      <c r="G47" s="6">
        <f t="shared" si="11"/>
        <v>48.282813321771194</v>
      </c>
      <c r="H47" s="6">
        <f t="shared" si="11"/>
        <v>47.85237491858477</v>
      </c>
      <c r="I47" s="6">
        <f t="shared" si="11"/>
        <v>44.486911812385415</v>
      </c>
      <c r="J47" s="6">
        <f t="shared" si="11"/>
        <v>45.04801717147285</v>
      </c>
      <c r="K47" s="6">
        <f t="shared" si="11"/>
        <v>50.310229033018324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9879.81835593992</v>
      </c>
      <c r="F51" s="5">
        <f t="shared" si="12"/>
        <v>14769.966156047361</v>
      </c>
      <c r="G51" s="5">
        <f t="shared" si="12"/>
        <v>19369.671869452446</v>
      </c>
      <c r="H51" s="5">
        <f t="shared" si="12"/>
        <v>21120.102813116024</v>
      </c>
      <c r="I51" s="5">
        <f t="shared" si="12"/>
        <v>22711.263173609008</v>
      </c>
      <c r="J51" s="5">
        <f t="shared" si="12"/>
        <v>23560.199842462178</v>
      </c>
      <c r="K51" s="5">
        <f t="shared" si="12"/>
        <v>26797.67588809872</v>
      </c>
    </row>
    <row r="52" spans="1:11" ht="12.75">
      <c r="A52" s="9" t="s">
        <v>27</v>
      </c>
      <c r="B52" s="1">
        <v>31</v>
      </c>
      <c r="C52" s="4" t="s">
        <v>2</v>
      </c>
      <c r="D52" s="6">
        <f>D7*($B$52/$B$16)^2*($B$53/$B$20)^2</f>
        <v>11.181250387160542</v>
      </c>
      <c r="E52" s="6">
        <f aca="true" t="shared" si="13" ref="E52:K52">E7*($B$52/$B$16)^2*($B$53/$B$20)^2</f>
        <v>8.2859471846606</v>
      </c>
      <c r="F52" s="6">
        <f t="shared" si="13"/>
        <v>6.548517501294624</v>
      </c>
      <c r="G52" s="6">
        <f t="shared" si="13"/>
        <v>4.626535564038473</v>
      </c>
      <c r="H52" s="6">
        <f t="shared" si="13"/>
        <v>3.909250840230109</v>
      </c>
      <c r="I52" s="6">
        <f t="shared" si="13"/>
        <v>2.951017777119097</v>
      </c>
      <c r="J52" s="6">
        <f t="shared" si="13"/>
        <v>2.405166523397034</v>
      </c>
      <c r="K52" s="6">
        <f t="shared" si="13"/>
        <v>1.2285626090100614</v>
      </c>
    </row>
    <row r="53" spans="1:11" ht="12.75">
      <c r="A53" s="9" t="s">
        <v>29</v>
      </c>
      <c r="B53" s="1">
        <v>2000</v>
      </c>
      <c r="C53" s="4" t="s">
        <v>3</v>
      </c>
      <c r="D53" s="6">
        <f aca="true" t="shared" si="14" ref="D53:K53">D8*($B$52/$B$16)^5*($B$53/$B$20)^3</f>
        <v>50.93184411130417</v>
      </c>
      <c r="E53" s="6">
        <f t="shared" si="14"/>
        <v>41.83922010753197</v>
      </c>
      <c r="F53" s="6">
        <f t="shared" si="14"/>
        <v>38.31194050218698</v>
      </c>
      <c r="G53" s="6">
        <f t="shared" si="14"/>
        <v>36.27559227781457</v>
      </c>
      <c r="H53" s="6">
        <f t="shared" si="14"/>
        <v>35.95219753462417</v>
      </c>
      <c r="I53" s="6">
        <f t="shared" si="14"/>
        <v>33.42367529104839</v>
      </c>
      <c r="J53" s="6">
        <f t="shared" si="14"/>
        <v>33.84524205219598</v>
      </c>
      <c r="K53" s="6">
        <f t="shared" si="14"/>
        <v>37.798819709254936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8891.836520345929</v>
      </c>
      <c r="F57" s="5">
        <f t="shared" si="15"/>
        <v>13292.969540442627</v>
      </c>
      <c r="G57" s="5">
        <f t="shared" si="15"/>
        <v>17432.704682507203</v>
      </c>
      <c r="H57" s="5">
        <f t="shared" si="15"/>
        <v>19008.092531804425</v>
      </c>
      <c r="I57" s="5">
        <f t="shared" si="15"/>
        <v>20440.136856248108</v>
      </c>
      <c r="J57" s="5">
        <f t="shared" si="15"/>
        <v>21204.17985821596</v>
      </c>
      <c r="K57" s="5">
        <f t="shared" si="15"/>
        <v>24117.908299288854</v>
      </c>
    </row>
    <row r="58" spans="1:11" ht="12.75">
      <c r="A58" s="9" t="s">
        <v>27</v>
      </c>
      <c r="B58" s="1">
        <v>31</v>
      </c>
      <c r="C58" s="4" t="s">
        <v>2</v>
      </c>
      <c r="D58" s="6">
        <f>D7*($B$58/$B$16)^2*($B$59/$B$20)^2</f>
        <v>9.056812813600041</v>
      </c>
      <c r="E58" s="6">
        <f aca="true" t="shared" si="16" ref="E58:K58">E7*($B$58/$B$16)^2*($B$59/$B$20)^2</f>
        <v>6.711617219575087</v>
      </c>
      <c r="F58" s="6">
        <f t="shared" si="16"/>
        <v>5.304299176048647</v>
      </c>
      <c r="G58" s="6">
        <f t="shared" si="16"/>
        <v>3.7474938068711645</v>
      </c>
      <c r="H58" s="6">
        <f t="shared" si="16"/>
        <v>3.166493180586389</v>
      </c>
      <c r="I58" s="6">
        <f t="shared" si="16"/>
        <v>2.3903243994664694</v>
      </c>
      <c r="J58" s="6">
        <f t="shared" si="16"/>
        <v>1.948184883951598</v>
      </c>
      <c r="K58" s="6">
        <f t="shared" si="16"/>
        <v>0.9951357132981501</v>
      </c>
    </row>
    <row r="59" spans="1:11" ht="12.75">
      <c r="A59" s="9" t="s">
        <v>29</v>
      </c>
      <c r="B59" s="1">
        <v>1800</v>
      </c>
      <c r="C59" s="4" t="s">
        <v>3</v>
      </c>
      <c r="D59" s="6">
        <f aca="true" t="shared" si="17" ref="D59:K59">D8*($B$58/$B$16)^5*($B$59/$B$20)^3</f>
        <v>37.12931435714075</v>
      </c>
      <c r="E59" s="6">
        <f t="shared" si="17"/>
        <v>30.500791458390818</v>
      </c>
      <c r="F59" s="6">
        <f t="shared" si="17"/>
        <v>27.929404626094318</v>
      </c>
      <c r="G59" s="6">
        <f t="shared" si="17"/>
        <v>26.444906770526828</v>
      </c>
      <c r="H59" s="6">
        <f t="shared" si="17"/>
        <v>26.209152002741025</v>
      </c>
      <c r="I59" s="6">
        <f t="shared" si="17"/>
        <v>24.365859287174285</v>
      </c>
      <c r="J59" s="6">
        <f t="shared" si="17"/>
        <v>24.673181456050873</v>
      </c>
      <c r="K59" s="6">
        <f t="shared" si="17"/>
        <v>27.555339568046854</v>
      </c>
    </row>
    <row r="62" spans="1:11" ht="13.5" thickBot="1">
      <c r="A62" s="9" t="s">
        <v>28</v>
      </c>
      <c r="B62" s="1"/>
      <c r="C62" s="2" t="s">
        <v>0</v>
      </c>
      <c r="D62" s="3">
        <v>1</v>
      </c>
      <c r="E62" s="3">
        <v>2</v>
      </c>
      <c r="F62" s="3">
        <v>3</v>
      </c>
      <c r="G62" s="3">
        <v>4</v>
      </c>
      <c r="H62" s="3">
        <v>5</v>
      </c>
      <c r="I62" s="3">
        <v>6</v>
      </c>
      <c r="J62" s="3">
        <v>7</v>
      </c>
      <c r="K62" s="3">
        <v>8</v>
      </c>
    </row>
    <row r="63" spans="1:11" ht="12.75">
      <c r="A63" s="9"/>
      <c r="B63" s="1"/>
      <c r="C63" s="4" t="s">
        <v>1</v>
      </c>
      <c r="D63" s="5">
        <f>D6*($B$64/$B$16)^3*($B$65/$B$20)</f>
        <v>0</v>
      </c>
      <c r="E63" s="5">
        <f aca="true" t="shared" si="18" ref="E63:K63">E6*($B$64/$B$16)^3*($B$65/$B$20)</f>
        <v>7903.8546847519365</v>
      </c>
      <c r="F63" s="5">
        <f t="shared" si="18"/>
        <v>11815.97292483789</v>
      </c>
      <c r="G63" s="5">
        <f t="shared" si="18"/>
        <v>15495.73749556196</v>
      </c>
      <c r="H63" s="5">
        <f t="shared" si="18"/>
        <v>16896.08225049282</v>
      </c>
      <c r="I63" s="5">
        <f t="shared" si="18"/>
        <v>18169.010538887207</v>
      </c>
      <c r="J63" s="5">
        <f t="shared" si="18"/>
        <v>18848.159873969744</v>
      </c>
      <c r="K63" s="5">
        <f t="shared" si="18"/>
        <v>21438.14071047898</v>
      </c>
    </row>
    <row r="64" spans="1:11" ht="12.75">
      <c r="A64" s="9" t="s">
        <v>27</v>
      </c>
      <c r="B64" s="1">
        <v>31</v>
      </c>
      <c r="C64" s="4" t="s">
        <v>2</v>
      </c>
      <c r="D64" s="6">
        <f>D7*($B$64/$B$16)^2*($B$65/$B$20)^2</f>
        <v>7.156000247782748</v>
      </c>
      <c r="E64" s="6">
        <f aca="true" t="shared" si="19" ref="E64:K64">E7*($B$64/$B$16)^2*($B$65/$B$20)^2</f>
        <v>5.303006198182785</v>
      </c>
      <c r="F64" s="6">
        <f t="shared" si="19"/>
        <v>4.19105120082856</v>
      </c>
      <c r="G64" s="6">
        <f t="shared" si="19"/>
        <v>2.9609827609846238</v>
      </c>
      <c r="H64" s="6">
        <f t="shared" si="19"/>
        <v>2.50192053774727</v>
      </c>
      <c r="I64" s="6">
        <f t="shared" si="19"/>
        <v>1.8886513773562223</v>
      </c>
      <c r="J64" s="6">
        <f t="shared" si="19"/>
        <v>1.539306574974102</v>
      </c>
      <c r="K64" s="6">
        <f t="shared" si="19"/>
        <v>0.7862800697664395</v>
      </c>
    </row>
    <row r="65" spans="1:11" ht="12.75">
      <c r="A65" s="9" t="s">
        <v>29</v>
      </c>
      <c r="B65" s="1">
        <v>1600</v>
      </c>
      <c r="C65" s="4" t="s">
        <v>3</v>
      </c>
      <c r="D65" s="6">
        <f>D8*($B$64/$B$16)^5*($B$65/$B$20)^3</f>
        <v>26.07710418498774</v>
      </c>
      <c r="E65" s="6">
        <f aca="true" t="shared" si="20" ref="E65:K65">E8*($B$64/$B$16)^5*($B$65/$B$20)^3</f>
        <v>21.421680695056374</v>
      </c>
      <c r="F65" s="6">
        <f t="shared" si="20"/>
        <v>19.615713537119735</v>
      </c>
      <c r="G65" s="6">
        <f t="shared" si="20"/>
        <v>18.57310324624106</v>
      </c>
      <c r="H65" s="6">
        <f t="shared" si="20"/>
        <v>18.40752513772758</v>
      </c>
      <c r="I65" s="6">
        <f t="shared" si="20"/>
        <v>17.11292174901678</v>
      </c>
      <c r="J65" s="6">
        <f t="shared" si="20"/>
        <v>17.328763930724342</v>
      </c>
      <c r="K65" s="6">
        <f t="shared" si="20"/>
        <v>19.35299569113853</v>
      </c>
    </row>
  </sheetData>
  <sheetProtection/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2000-06-13T15:53:57Z</cp:lastPrinted>
  <dcterms:created xsi:type="dcterms:W3CDTF">1998-01-06T13:15:37Z</dcterms:created>
  <dcterms:modified xsi:type="dcterms:W3CDTF">2011-01-04T16:17:46Z</dcterms:modified>
  <cp:category/>
  <cp:version/>
  <cp:contentType/>
  <cp:contentStatus/>
</cp:coreProperties>
</file>